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tabRatio="601" activeTab="4"/>
  </bookViews>
  <sheets>
    <sheet name="Income Statement" sheetId="1" r:id="rId1"/>
    <sheet name="Balance Sheet" sheetId="2" r:id="rId2"/>
    <sheet name="Changes in Equity" sheetId="3" r:id="rId3"/>
    <sheet name="Cash Flow" sheetId="4" r:id="rId4"/>
    <sheet name="Notes" sheetId="5" r:id="rId5"/>
  </sheets>
  <definedNames>
    <definedName name="_xlnm.Print_Area" localSheetId="4">'Notes'!$A$1:$N$177</definedName>
    <definedName name="_xlnm.Print_Titles" localSheetId="4">'Notes'!$2:$4</definedName>
  </definedNames>
  <calcPr fullCalcOnLoad="1"/>
</workbook>
</file>

<file path=xl/sharedStrings.xml><?xml version="1.0" encoding="utf-8"?>
<sst xmlns="http://schemas.openxmlformats.org/spreadsheetml/2006/main" count="340" uniqueCount="258">
  <si>
    <t>Current Year</t>
  </si>
  <si>
    <t>Quarter</t>
  </si>
  <si>
    <t>To Date</t>
  </si>
  <si>
    <t>Taxation</t>
  </si>
  <si>
    <t>Property, plant and equipment</t>
  </si>
  <si>
    <t>Amount due from customers on contracts</t>
  </si>
  <si>
    <t>Short term deposits</t>
  </si>
  <si>
    <t>Cash and bank balances</t>
  </si>
  <si>
    <t>Amount due to customers on contracts</t>
  </si>
  <si>
    <t>Deferred taxation</t>
  </si>
  <si>
    <t>Share capital</t>
  </si>
  <si>
    <t>Share premium</t>
  </si>
  <si>
    <t>Retained earnings</t>
  </si>
  <si>
    <t>CASH FLOWS FROM OPERATING ACTIVITIES</t>
  </si>
  <si>
    <t>Operating profit before changes in working capital</t>
  </si>
  <si>
    <t>Cash generated from operations</t>
  </si>
  <si>
    <t>CASH FLOWS FROM INVESTING ACTIVITIES</t>
  </si>
  <si>
    <t>Purchase of property, plant and equipment</t>
  </si>
  <si>
    <t>Purchase of marketable securities</t>
  </si>
  <si>
    <t>Proceeds from disposal of marketable securities</t>
  </si>
  <si>
    <t>CASH FLOWS FROM FINANCING ACTIVITIES</t>
  </si>
  <si>
    <t xml:space="preserve">Share </t>
  </si>
  <si>
    <t>Share</t>
  </si>
  <si>
    <t>premium</t>
  </si>
  <si>
    <t>capital</t>
  </si>
  <si>
    <t>Retained</t>
  </si>
  <si>
    <t>earnings</t>
  </si>
  <si>
    <t>Total</t>
  </si>
  <si>
    <t>Proceeds from disposal of property, plant and equipment</t>
  </si>
  <si>
    <t>Preceding Year</t>
  </si>
  <si>
    <t>Revenue</t>
  </si>
  <si>
    <t>Share of results of associate company</t>
  </si>
  <si>
    <t>Net Profit for the period</t>
  </si>
  <si>
    <t>RM'000</t>
  </si>
  <si>
    <t>CONDENSED CONSOLIDATED INCOME STATEMENTS</t>
  </si>
  <si>
    <r>
      <t>PINTARAS JAYA BERHAD</t>
    </r>
    <r>
      <rPr>
        <sz val="8"/>
        <rFont val="Arial"/>
        <family val="2"/>
      </rPr>
      <t>(189900H)</t>
    </r>
  </si>
  <si>
    <t>Net changes in current assets</t>
  </si>
  <si>
    <t>Net changes in current liabilities</t>
  </si>
  <si>
    <t xml:space="preserve"> Corresponding</t>
  </si>
  <si>
    <t>Period</t>
  </si>
  <si>
    <t>Gross profit</t>
  </si>
  <si>
    <t>Other operating income</t>
  </si>
  <si>
    <t>Administrative expenses</t>
  </si>
  <si>
    <t>Investment in an associate</t>
  </si>
  <si>
    <t>PINTARAS JAYA BERHAD (189900-H)</t>
  </si>
  <si>
    <t xml:space="preserve">        (Incorporated in Malaysia)</t>
  </si>
  <si>
    <t>Notes:-</t>
  </si>
  <si>
    <t>Seasonal or Cyclical Factors</t>
  </si>
  <si>
    <t>The business operations of the Group are not materially affected by any seasonal or cyclical factors.</t>
  </si>
  <si>
    <t>Unusual Items</t>
  </si>
  <si>
    <t>Dividend Paid</t>
  </si>
  <si>
    <t>(a)</t>
  </si>
  <si>
    <t>(b)</t>
  </si>
  <si>
    <t>Manufacturing</t>
  </si>
  <si>
    <t>Subsequent Material Events</t>
  </si>
  <si>
    <t>Review of Performance of the Company and its Principal Subsidiaries</t>
  </si>
  <si>
    <t>Taxation comprises the following: -</t>
  </si>
  <si>
    <t>Current taxation</t>
  </si>
  <si>
    <t>Total Purchases</t>
  </si>
  <si>
    <t>Total Disposals</t>
  </si>
  <si>
    <t>At cost</t>
  </si>
  <si>
    <t>At carrying value/book value; and</t>
  </si>
  <si>
    <t>At market value</t>
  </si>
  <si>
    <t>Status of Corporate Proposals</t>
  </si>
  <si>
    <t>Group borrowings and Debt Securities</t>
  </si>
  <si>
    <t>There is no material litigation at the date of this report.</t>
  </si>
  <si>
    <t xml:space="preserve">Dividend </t>
  </si>
  <si>
    <t>Current quarter</t>
  </si>
  <si>
    <t>ended</t>
  </si>
  <si>
    <t xml:space="preserve">- Weighted average number of </t>
  </si>
  <si>
    <t xml:space="preserve">     ordinary shares in issue</t>
  </si>
  <si>
    <t>(RM'000)</t>
  </si>
  <si>
    <t>('000)</t>
  </si>
  <si>
    <t>- Basic earnings per share</t>
  </si>
  <si>
    <t>(sen)</t>
  </si>
  <si>
    <t>By order of the Board</t>
  </si>
  <si>
    <t>KHOO YOK KEE</t>
  </si>
  <si>
    <t>Executive Director</t>
  </si>
  <si>
    <t>Shah Alam</t>
  </si>
  <si>
    <t>Valuations of Property, Plant and Equipment</t>
  </si>
  <si>
    <t>Material Changes in the Quarterly Results compared to the results of the Preceding Quarter</t>
  </si>
  <si>
    <t>(The figures have not been audited)</t>
  </si>
  <si>
    <t xml:space="preserve">Investment properties </t>
  </si>
  <si>
    <t xml:space="preserve">Inventories </t>
  </si>
  <si>
    <t>Piling, civil engineering and construction works</t>
  </si>
  <si>
    <t>Payables</t>
  </si>
  <si>
    <t>Receivables</t>
  </si>
  <si>
    <t>Dividends</t>
  </si>
  <si>
    <t>Unallocated income</t>
  </si>
  <si>
    <t>Unallocated costs</t>
  </si>
  <si>
    <t>Group</t>
  </si>
  <si>
    <t>Segment results</t>
  </si>
  <si>
    <t>Auditors' Report on Preceding Annual Financial Statements</t>
  </si>
  <si>
    <t>Basis of Preparation</t>
  </si>
  <si>
    <t>Segmental Reporting</t>
  </si>
  <si>
    <t>Changes in Composition of the Group</t>
  </si>
  <si>
    <t>Earnings Per Share</t>
  </si>
  <si>
    <t>Changes in Estimates</t>
  </si>
  <si>
    <t>Changes in Debt and Equity Securities</t>
  </si>
  <si>
    <t>Off Balance Sheet Financial Instruments</t>
  </si>
  <si>
    <t>There are no off balance sheet financial instruments as at the date of this report.</t>
  </si>
  <si>
    <t>Changes in Material Litigation</t>
  </si>
  <si>
    <t>CONDENSED CONSOLIDATED BALANCE SHEET</t>
  </si>
  <si>
    <t>CONDENSED CONSOLIDATED STATEMENT OF CHANGES IN EQUITY</t>
  </si>
  <si>
    <t>CONDENSED CONSOLIDATED CASH FLOW STATEMENT</t>
  </si>
  <si>
    <t>There were no corporate proposals announced at the date of this report.</t>
  </si>
  <si>
    <t>Marketable Securities</t>
  </si>
  <si>
    <t>Cost of sales</t>
  </si>
  <si>
    <t>Other operating expenses</t>
  </si>
  <si>
    <t>Cumulative quarter</t>
  </si>
  <si>
    <t>Contingent Liabilities - Unsecured</t>
  </si>
  <si>
    <t>Sale of Unquoted Investments and/or Properties</t>
  </si>
  <si>
    <t>Others</t>
  </si>
  <si>
    <t>Capital Commitments</t>
  </si>
  <si>
    <t>Tax paid</t>
  </si>
  <si>
    <t>Interest income received</t>
  </si>
  <si>
    <t>Dividends received</t>
  </si>
  <si>
    <t>Dividends paid</t>
  </si>
  <si>
    <t>ASSETS</t>
  </si>
  <si>
    <t>Attributable to:</t>
  </si>
  <si>
    <t>Net assets per share attributable to</t>
  </si>
  <si>
    <t>2.</t>
  </si>
  <si>
    <t>Current assets</t>
  </si>
  <si>
    <t>Non-current assets</t>
  </si>
  <si>
    <t>TOTAL ASSETS</t>
  </si>
  <si>
    <t>EQUITY AND LIABILITIES</t>
  </si>
  <si>
    <t>Current liabilities</t>
  </si>
  <si>
    <t>Total liabilities</t>
  </si>
  <si>
    <t>TOTAL EQUITY AND LIABILITIES</t>
  </si>
  <si>
    <t>Total equity</t>
  </si>
  <si>
    <t>Property, plant and equipment are stated at cost less accumulated depreciation and impairment losses, if any.</t>
  </si>
  <si>
    <t>10.</t>
  </si>
  <si>
    <t>9.</t>
  </si>
  <si>
    <t>8.</t>
  </si>
  <si>
    <t>7.</t>
  </si>
  <si>
    <t>6.</t>
  </si>
  <si>
    <t>5.</t>
  </si>
  <si>
    <t>3.</t>
  </si>
  <si>
    <t>1.</t>
  </si>
  <si>
    <t>12.</t>
  </si>
  <si>
    <t>13.</t>
  </si>
  <si>
    <t>14.</t>
  </si>
  <si>
    <t>15.</t>
  </si>
  <si>
    <t>16.</t>
  </si>
  <si>
    <t>17.</t>
  </si>
  <si>
    <t>18.</t>
  </si>
  <si>
    <t>19.</t>
  </si>
  <si>
    <t>20.</t>
  </si>
  <si>
    <t>21.</t>
  </si>
  <si>
    <t>22.</t>
  </si>
  <si>
    <t>23.</t>
  </si>
  <si>
    <t>24.</t>
  </si>
  <si>
    <t>25.</t>
  </si>
  <si>
    <t>26.</t>
  </si>
  <si>
    <t>Profit before taxation</t>
  </si>
  <si>
    <t>Short term investments</t>
  </si>
  <si>
    <t>Net cash generated from operating activities</t>
  </si>
  <si>
    <t>Net cash used in financing activities</t>
  </si>
  <si>
    <t>Profit for the period</t>
  </si>
  <si>
    <t xml:space="preserve">                            Individual Quarter</t>
  </si>
  <si>
    <t xml:space="preserve">                       Cumulative Quarter</t>
  </si>
  <si>
    <t>As at</t>
  </si>
  <si>
    <t>(Unaudited)</t>
  </si>
  <si>
    <t>(Audited)</t>
  </si>
  <si>
    <t>Earnings per share (sen)</t>
  </si>
  <si>
    <t xml:space="preserve"> - Basic</t>
  </si>
  <si>
    <t>Non-cash items</t>
  </si>
  <si>
    <t>Non-operating items</t>
  </si>
  <si>
    <t xml:space="preserve"> - Diluted</t>
  </si>
  <si>
    <t>Variance of Actual Profit from Forecast Profit/Profit Guarantee</t>
  </si>
  <si>
    <t>There were no profit forecast/profit guarantee issued by the Group.</t>
  </si>
  <si>
    <t>- Net profit for the period</t>
  </si>
  <si>
    <t>CASH AND CASH EQUIVALENTS AT END OF FINANCIAL PERIOD</t>
  </si>
  <si>
    <t>CASH AND CASH EQUIVALENTS AT BEGINNING OF FINANCIAL PERIOD</t>
  </si>
  <si>
    <t>3 months ended</t>
  </si>
  <si>
    <t>No dividend was paid in the current financial period under review.</t>
  </si>
  <si>
    <t>Total purchases and disposals of marketable securities for the current financial period-to-date are as follows: -</t>
  </si>
  <si>
    <t>The Directors do not recommend any interim dividend for the quarter under review.</t>
  </si>
  <si>
    <t>The basic earnings per share is calculated by dividing the net profit for the period by the weighted average number of shares in issue during the financial period.</t>
  </si>
  <si>
    <t>The Group does not have in issue any financial instruments or other contracts that may entitle its holder to ordinary shares and therefore dilute its basic earnings per share.</t>
  </si>
  <si>
    <t>Prospects for the Current Financial Year</t>
  </si>
  <si>
    <t>4.</t>
  </si>
  <si>
    <t>Results</t>
  </si>
  <si>
    <t>Eliminations</t>
  </si>
  <si>
    <t>Total revenue</t>
  </si>
  <si>
    <t>Finance cost</t>
  </si>
  <si>
    <t>There were no sales of unquoted investments or properties outside the ordinary course of the Group's business for the current financial period under review.</t>
  </si>
  <si>
    <t>There were no unusual items affecting assets, liabilities, equity, net income or cash flows of the Group during the financial period under review.</t>
  </si>
  <si>
    <t>There were no changes in estimates of amounts reported in prior financial years that have a material effect in the current quarter.</t>
  </si>
  <si>
    <t>Equity holders of the Company</t>
  </si>
  <si>
    <t>Equity attributable to equity holders of the Company</t>
  </si>
  <si>
    <t>Capital and reserves</t>
  </si>
  <si>
    <t xml:space="preserve">  equity holders of the Company (RM)</t>
  </si>
  <si>
    <t>Non-current liability</t>
  </si>
  <si>
    <t>Attributable to equity holders of the Company</t>
  </si>
  <si>
    <t>equity</t>
  </si>
  <si>
    <t>Changes in working capital:</t>
  </si>
  <si>
    <t>Adjustments for:</t>
  </si>
  <si>
    <t>There were no issuance and repayment of debt and equity securities, share buy-backs, share cancellations, shares held as treasury shares and resale of treasury shares during the financial period under review.</t>
  </si>
  <si>
    <t>11.</t>
  </si>
  <si>
    <t>30.09.2008</t>
  </si>
  <si>
    <t>Amount due from an associate</t>
  </si>
  <si>
    <t>Deferred tax liabilities</t>
  </si>
  <si>
    <t>At 1 July 2008</t>
  </si>
  <si>
    <t>At 30 September 2008</t>
  </si>
  <si>
    <t xml:space="preserve">      Non-</t>
  </si>
  <si>
    <t>distributable</t>
  </si>
  <si>
    <t>Distributable</t>
  </si>
  <si>
    <t>30 September 2008</t>
  </si>
  <si>
    <t>The interim financial statements are unaudited and have been prepared in accordance with the requirements of FRS 134: Interim Financial Reporting and paragraph 9.22 of the Main Market Listing Requirements of Bursa Malaysia Securities Berhad.</t>
  </si>
  <si>
    <t>The  interim financial statements should be read in conjunction with the audited financial statements for the financial year ended 30 June 2009. These explanatory notes attached to the interim financial statements provide an explanation of events and transactions that are significant to an understanding of the changes in the financial position and performance of the Group since the financial year ended 30 June 2009.</t>
  </si>
  <si>
    <t>The accounting policies and methods of computation adopted by the Group in this interim financial statements are consistent with those adopted in the audited financial statements for the financial year ended 30 June 2009.</t>
  </si>
  <si>
    <t>The audit report of the Group's most recent annual audited financial statements for the financial year ended 30 June 2009 was not qualified.</t>
  </si>
  <si>
    <t>The Shareholders have approved a first and final dividend of 10 sen per share less income tax of 25% amounting to RM6,004,800 in respect of the financial year ended 30 June 2009 at the Annual General Meeting held on 21 October 2009. The said dividend shall be paid on 12 January 2010.</t>
  </si>
  <si>
    <t>30 September 2009</t>
  </si>
  <si>
    <t>There were no material events subsequent to the end of the current financial period ended 30 September 2009 up to the date of this report that have not been reflected in the interim financial statements.</t>
  </si>
  <si>
    <t>There were no material capital commitments not provided for in the interim financial statements as at 30 September 2009.</t>
  </si>
  <si>
    <t>30.09.2009</t>
  </si>
  <si>
    <t>Total investments in marketable securities as at 30 September 2009 are as follows:-</t>
  </si>
  <si>
    <t>The Group does not have any borrowings or debt securities as at 30 September 2009.</t>
  </si>
  <si>
    <t>Interim report for the three months ended 30 September 2009</t>
  </si>
  <si>
    <t>For the Financial Period Ended 30 September 2009</t>
  </si>
  <si>
    <t>The condensed consolidated income statements should be read in conjunction with the audited financial statements  for the financial year ended 30 June 2009.</t>
  </si>
  <si>
    <t>As at 30 September 2009</t>
  </si>
  <si>
    <t>30.06.2009</t>
  </si>
  <si>
    <t>The condensed consolidated balance sheet should be read in conjunction with the audited financial statements for the financial year ended 30 June 2009.</t>
  </si>
  <si>
    <t>For The Financial Period Ended 30 September 2009</t>
  </si>
  <si>
    <t>At 1 July 2009</t>
  </si>
  <si>
    <t>At 30 September 2009</t>
  </si>
  <si>
    <t>The condensed consolidated statement of changes in equity should be read in conjunction with the audited financial statements for the financial year ended 30 June 2009.</t>
  </si>
  <si>
    <t>The condensed consolidated cash flow statement should be read in conjunction with the audited financial statements for the financial year ended 30 June 2009.</t>
  </si>
  <si>
    <t>CURRENCY TRANSLATION DIFFERENCES</t>
  </si>
  <si>
    <t>Total Gain on Disposal</t>
  </si>
  <si>
    <t>Tax refund</t>
  </si>
  <si>
    <t>NET (DECREASE)/INCREASE IN CASH &amp; CASH EQUIVALENTS</t>
  </si>
  <si>
    <t>Net cash used in investing activities</t>
  </si>
  <si>
    <t>For quoted investments, there was a gain on disposal of marketable securities of RM0.4 million, as against a loss and an allowance for diminution in value of marketable securities totalling RM4.1 million in the corresponding period last year.</t>
  </si>
  <si>
    <t>The construction division recorded a lower revenue of RM21.4 million compared to RM28.8 million last year. Despite the decline in revenue, profit before taxation increased by RM1.7 million or 55% to RM4.7 million from RM3.0 million last year mainly due to higher profits realised from completed projects.</t>
  </si>
  <si>
    <t>- others</t>
  </si>
  <si>
    <t>- loss on disposal of marketable securities</t>
  </si>
  <si>
    <t>- allowance for diminution in value of</t>
  </si>
  <si>
    <t xml:space="preserve">    marketable securities</t>
  </si>
  <si>
    <t>For the 1st financial quarter under review, the Group recorded a revenue and profit before taxation of RM31.9 million and RM6.3 million, representing a decrease of 0.5% and 9% respectively compared to the preceding quarter. The decline is mainly attributable to lower contribution from the manufacturing division and lower gains recorded for quoted investments as compared to preceding quarter.</t>
  </si>
  <si>
    <t>6 November 2009</t>
  </si>
  <si>
    <t>The effective tax rate of the Group is lower than the statutory tax rate mainly due to the capital gains which are not subject to tax.</t>
  </si>
  <si>
    <t>There were no significant changes in the composition of the Group during the current quarter except as disclosed below:-</t>
  </si>
  <si>
    <t>Pintaras Equipment Sdn Bhd ("PESB"), a wholly-owned subsidiary of the Company, was struck off on 7 August 2009. The Company had arranged for PESB to be struck off as PESB was inactive.</t>
  </si>
  <si>
    <t>Corplast Sales and Services Sdn Bhd ("CSSSB"), an indirect 100% owned subsidiary of the Company, was struck off  on 26 August 2009. The Company had arranged for CSSSB to be struck off as CSSSB was inactive.</t>
  </si>
  <si>
    <t>Segmental reporting by geographical area is not presented as the Group's activities are all carried out in Malaysia.</t>
  </si>
  <si>
    <t>External revenue</t>
  </si>
  <si>
    <t>Inter-segment revenue</t>
  </si>
  <si>
    <t>The manufacturing division recorded a revenue and profit before taxation of RM10.5 million and RM0.7 million, representing a decrease of 16% and 73% respectively compared to last year. The decline was mainly due to lower sales volume, tighter margins and higher inventory costs.</t>
  </si>
  <si>
    <t>Contingent Liabilities of the Group as at 2 November 2009, are in respect of bank guarantees given to third parties in the ordinary course of business amounting to RM3,755,300(2009:RM8,610,900).</t>
  </si>
  <si>
    <t>Amidst an improvement in the sentiment for the global economy, the outlook for the domestic construction sector looks potentially positive as the government continues its allocation of funds and implementation of construction projects as announced in the recent budget. Property sales appear to have improved and some new launches can be expected soon.  The Board is optimistic that the Group will be profitable for the remaining financial period although the Board is under no illusions that a difficult year lies ahead.</t>
  </si>
  <si>
    <t xml:space="preserve">For the three months ended 30 September 2009, the Group's revenue dropped to RM31.9 million from RM41.3 million in the preceding year. Despite the 23% decrease in revenue, the Group recorded a significantly higher profit before taxation of RM6.3 million as compared to the previous corresponding period of RM2.1 million. This was primarily due to a higher contribution by the construction division and a better performance of quoted investments. Contribution from the manufacturing division, however, was lower. </t>
  </si>
  <si>
    <t>Segment assets</t>
  </si>
  <si>
    <t>Unallocated assets</t>
  </si>
  <si>
    <t>Total assets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</si>
</sst>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_);_(* \(#,##0.000\);_(* &quot;-&quot;??_);_(@_)"/>
    <numFmt numFmtId="166" formatCode="#,##0.0_);\(#,##0.0\)"/>
    <numFmt numFmtId="167" formatCode="#,##0.0000_);\(#,##0.0000\)"/>
    <numFmt numFmtId="168" formatCode="_(* #,##0.0000_);_(* \(#,##0.0000\);_(* &quot;-&quot;??_);_(@_)"/>
  </numFmts>
  <fonts count="53">
    <font>
      <sz val="10"/>
      <name val="Arial"/>
      <family val="0"/>
    </font>
    <font>
      <sz val="11"/>
      <color indexed="8"/>
      <name val="Calibri"/>
      <family val="2"/>
    </font>
    <font>
      <b/>
      <sz val="9"/>
      <name val="Arial"/>
      <family val="2"/>
    </font>
    <font>
      <sz val="8"/>
      <name val="Arial"/>
      <family val="2"/>
    </font>
    <font>
      <b/>
      <sz val="12"/>
      <name val="Arial"/>
      <family val="2"/>
    </font>
    <font>
      <sz val="9"/>
      <name val="Arial"/>
      <family val="2"/>
    </font>
    <font>
      <b/>
      <sz val="10"/>
      <name val="Arial"/>
      <family val="2"/>
    </font>
    <font>
      <b/>
      <sz val="11"/>
      <name val="Times New Roman"/>
      <family val="1"/>
    </font>
    <font>
      <b/>
      <sz val="11"/>
      <name val="Arial"/>
      <family val="2"/>
    </font>
    <font>
      <sz val="11"/>
      <name val="Times New Roman"/>
      <family val="1"/>
    </font>
    <font>
      <sz val="11"/>
      <name val="Arial"/>
      <family val="2"/>
    </font>
    <font>
      <i/>
      <sz val="8"/>
      <name val="Arial"/>
      <family val="2"/>
    </font>
    <font>
      <i/>
      <sz val="9"/>
      <name val="Arial"/>
      <family val="2"/>
    </font>
    <font>
      <i/>
      <sz val="10"/>
      <name val="Arial"/>
      <family val="2"/>
    </font>
    <font>
      <sz val="10"/>
      <color indexed="10"/>
      <name val="Arial"/>
      <family val="2"/>
    </font>
    <font>
      <sz val="10"/>
      <color indexed="48"/>
      <name val="Arial"/>
      <family val="2"/>
    </font>
    <font>
      <b/>
      <u val="single"/>
      <sz val="11"/>
      <name val="Times New Roman"/>
      <family val="1"/>
    </font>
    <font>
      <b/>
      <sz val="11"/>
      <color indexed="10"/>
      <name val="Times New Roman"/>
      <family val="1"/>
    </font>
    <font>
      <sz val="11"/>
      <color indexed="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style="thin"/>
      <bottom style="double"/>
    </border>
    <border>
      <left/>
      <right/>
      <top style="thin"/>
      <bottom/>
    </border>
    <border>
      <left/>
      <right/>
      <top/>
      <bottom style="thin"/>
    </border>
    <border>
      <left/>
      <right/>
      <top/>
      <bottom style="medium"/>
    </border>
    <border>
      <left/>
      <right/>
      <top/>
      <bottom style="double"/>
    </border>
    <border>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15">
    <xf numFmtId="0" fontId="0" fillId="0" borderId="0" xfId="0" applyAlignment="1">
      <alignment/>
    </xf>
    <xf numFmtId="43" fontId="0" fillId="0" borderId="0" xfId="42" applyFont="1" applyAlignment="1">
      <alignment/>
    </xf>
    <xf numFmtId="43" fontId="0" fillId="0" borderId="0" xfId="42" applyFont="1" applyAlignment="1">
      <alignment horizontal="center"/>
    </xf>
    <xf numFmtId="164" fontId="0" fillId="0" borderId="0" xfId="42" applyNumberFormat="1" applyFont="1" applyAlignment="1">
      <alignment/>
    </xf>
    <xf numFmtId="164" fontId="0" fillId="0" borderId="0" xfId="42" applyNumberFormat="1" applyFont="1" applyAlignment="1">
      <alignment horizontal="center"/>
    </xf>
    <xf numFmtId="164" fontId="0" fillId="0" borderId="10" xfId="42" applyNumberFormat="1" applyFont="1" applyBorder="1" applyAlignment="1">
      <alignment/>
    </xf>
    <xf numFmtId="164" fontId="0" fillId="0" borderId="0" xfId="42" applyNumberFormat="1" applyFont="1" applyBorder="1" applyAlignment="1">
      <alignment/>
    </xf>
    <xf numFmtId="164" fontId="0" fillId="0" borderId="11" xfId="42" applyNumberFormat="1" applyFont="1" applyBorder="1" applyAlignment="1">
      <alignment/>
    </xf>
    <xf numFmtId="37" fontId="0" fillId="0" borderId="0" xfId="0" applyNumberFormat="1" applyAlignment="1">
      <alignment/>
    </xf>
    <xf numFmtId="37" fontId="0" fillId="0" borderId="0" xfId="0" applyNumberFormat="1" applyAlignment="1">
      <alignment horizontal="center"/>
    </xf>
    <xf numFmtId="37" fontId="0" fillId="0" borderId="12" xfId="0" applyNumberFormat="1" applyBorder="1" applyAlignment="1">
      <alignment/>
    </xf>
    <xf numFmtId="37" fontId="0" fillId="0" borderId="13" xfId="0" applyNumberFormat="1" applyBorder="1" applyAlignment="1">
      <alignment/>
    </xf>
    <xf numFmtId="37" fontId="0" fillId="0" borderId="10" xfId="0" applyNumberFormat="1" applyBorder="1" applyAlignment="1">
      <alignment/>
    </xf>
    <xf numFmtId="37" fontId="0" fillId="0" borderId="0" xfId="0" applyNumberFormat="1" applyBorder="1" applyAlignment="1">
      <alignment/>
    </xf>
    <xf numFmtId="37" fontId="0" fillId="0" borderId="0" xfId="0" applyNumberFormat="1" applyFont="1" applyAlignment="1">
      <alignment/>
    </xf>
    <xf numFmtId="0" fontId="0" fillId="0" borderId="0" xfId="42" applyNumberFormat="1" applyFont="1" applyAlignment="1">
      <alignment horizontal="center"/>
    </xf>
    <xf numFmtId="37" fontId="0" fillId="0" borderId="11" xfId="0" applyNumberFormat="1" applyBorder="1" applyAlignment="1">
      <alignment/>
    </xf>
    <xf numFmtId="37" fontId="4" fillId="0" borderId="0" xfId="0" applyNumberFormat="1" applyFont="1" applyAlignment="1">
      <alignment/>
    </xf>
    <xf numFmtId="37" fontId="2" fillId="0" borderId="0" xfId="0" applyNumberFormat="1" applyFont="1" applyAlignment="1">
      <alignment/>
    </xf>
    <xf numFmtId="37" fontId="5" fillId="0" borderId="0" xfId="0" applyNumberFormat="1" applyFont="1" applyAlignment="1">
      <alignment/>
    </xf>
    <xf numFmtId="43" fontId="5" fillId="0" borderId="0" xfId="42" applyFont="1" applyAlignment="1">
      <alignment/>
    </xf>
    <xf numFmtId="168" fontId="0" fillId="0" borderId="0" xfId="42" applyNumberFormat="1" applyFont="1" applyAlignment="1">
      <alignment/>
    </xf>
    <xf numFmtId="0" fontId="9" fillId="0" borderId="0" xfId="0" applyFont="1" applyAlignment="1">
      <alignment/>
    </xf>
    <xf numFmtId="0" fontId="9" fillId="0" borderId="0" xfId="0" applyFont="1" applyAlignment="1" quotePrefix="1">
      <alignment horizontal="left"/>
    </xf>
    <xf numFmtId="0" fontId="7" fillId="0" borderId="0" xfId="0" applyFont="1" applyAlignment="1">
      <alignment/>
    </xf>
    <xf numFmtId="0" fontId="9" fillId="0" borderId="0" xfId="0" applyFont="1" applyAlignment="1" quotePrefix="1">
      <alignment/>
    </xf>
    <xf numFmtId="0" fontId="10" fillId="0" borderId="0" xfId="0" applyFont="1" applyAlignment="1">
      <alignment/>
    </xf>
    <xf numFmtId="0" fontId="9" fillId="0" borderId="0" xfId="0" applyFont="1" applyAlignment="1">
      <alignment horizontal="center"/>
    </xf>
    <xf numFmtId="0" fontId="9" fillId="0" borderId="0" xfId="0" applyFont="1" applyAlignment="1">
      <alignment vertical="top"/>
    </xf>
    <xf numFmtId="0" fontId="7" fillId="0" borderId="0" xfId="0" applyFont="1" applyAlignment="1" quotePrefix="1">
      <alignment/>
    </xf>
    <xf numFmtId="0" fontId="7" fillId="0" borderId="0" xfId="0" applyFont="1" applyAlignment="1">
      <alignment/>
    </xf>
    <xf numFmtId="3" fontId="9" fillId="0" borderId="0" xfId="0" applyNumberFormat="1" applyFont="1" applyAlignment="1">
      <alignment horizontal="right"/>
    </xf>
    <xf numFmtId="3" fontId="9" fillId="0" borderId="0" xfId="0" applyNumberFormat="1" applyFont="1" applyAlignment="1">
      <alignment/>
    </xf>
    <xf numFmtId="3" fontId="9" fillId="0" borderId="0" xfId="0" applyNumberFormat="1" applyFont="1" applyAlignment="1">
      <alignment horizontal="center"/>
    </xf>
    <xf numFmtId="37" fontId="9" fillId="0" borderId="0" xfId="0" applyNumberFormat="1" applyFont="1" applyAlignment="1">
      <alignment horizontal="right"/>
    </xf>
    <xf numFmtId="3" fontId="9" fillId="0" borderId="10" xfId="0" applyNumberFormat="1" applyFont="1" applyBorder="1" applyAlignment="1">
      <alignment/>
    </xf>
    <xf numFmtId="0" fontId="9" fillId="0" borderId="10" xfId="0" applyFont="1" applyBorder="1" applyAlignment="1">
      <alignment/>
    </xf>
    <xf numFmtId="37" fontId="9" fillId="0" borderId="10" xfId="0" applyNumberFormat="1" applyFont="1" applyBorder="1" applyAlignment="1">
      <alignment/>
    </xf>
    <xf numFmtId="37" fontId="9" fillId="0" borderId="0" xfId="0" applyNumberFormat="1" applyFont="1" applyAlignment="1">
      <alignment/>
    </xf>
    <xf numFmtId="37" fontId="9" fillId="0" borderId="13" xfId="0" applyNumberFormat="1" applyFont="1" applyBorder="1" applyAlignment="1">
      <alignment/>
    </xf>
    <xf numFmtId="37" fontId="9" fillId="0" borderId="12" xfId="0" applyNumberFormat="1" applyFont="1" applyBorder="1" applyAlignment="1">
      <alignment/>
    </xf>
    <xf numFmtId="0" fontId="9" fillId="0" borderId="0" xfId="0" applyFont="1" applyAlignment="1">
      <alignment horizontal="right"/>
    </xf>
    <xf numFmtId="0" fontId="9" fillId="0" borderId="0" xfId="0" applyFont="1" applyAlignment="1">
      <alignment horizontal="left"/>
    </xf>
    <xf numFmtId="0" fontId="9" fillId="0" borderId="0" xfId="0" applyFont="1" applyAlignment="1" quotePrefix="1">
      <alignment horizontal="right"/>
    </xf>
    <xf numFmtId="37" fontId="9" fillId="0" borderId="10" xfId="0" applyNumberFormat="1" applyFont="1" applyBorder="1" applyAlignment="1">
      <alignment horizontal="right"/>
    </xf>
    <xf numFmtId="0" fontId="9" fillId="0" borderId="0" xfId="0" applyFont="1" applyAlignment="1" quotePrefix="1">
      <alignment horizontal="center"/>
    </xf>
    <xf numFmtId="37" fontId="9" fillId="0" borderId="0" xfId="0" applyNumberFormat="1" applyFont="1" applyAlignment="1">
      <alignment/>
    </xf>
    <xf numFmtId="37" fontId="11" fillId="0" borderId="0" xfId="0" applyNumberFormat="1" applyFont="1" applyAlignment="1" quotePrefix="1">
      <alignment/>
    </xf>
    <xf numFmtId="39" fontId="9" fillId="0" borderId="0" xfId="0" applyNumberFormat="1" applyFont="1" applyAlignment="1">
      <alignment/>
    </xf>
    <xf numFmtId="39" fontId="9" fillId="0" borderId="0" xfId="0" applyNumberFormat="1" applyFont="1" applyAlignment="1">
      <alignment horizontal="right"/>
    </xf>
    <xf numFmtId="164" fontId="9" fillId="0" borderId="0" xfId="0" applyNumberFormat="1" applyFont="1" applyAlignment="1">
      <alignment horizontal="right"/>
    </xf>
    <xf numFmtId="164" fontId="9" fillId="0" borderId="0" xfId="0" applyNumberFormat="1" applyFont="1" applyAlignment="1">
      <alignment horizontal="center"/>
    </xf>
    <xf numFmtId="164" fontId="9" fillId="0" borderId="0" xfId="0" applyNumberFormat="1" applyFont="1" applyAlignment="1">
      <alignment/>
    </xf>
    <xf numFmtId="3" fontId="9" fillId="0" borderId="10" xfId="0" applyNumberFormat="1" applyFont="1" applyBorder="1" applyAlignment="1">
      <alignment horizontal="right"/>
    </xf>
    <xf numFmtId="37" fontId="0" fillId="0" borderId="0" xfId="0" applyNumberFormat="1" applyFont="1" applyBorder="1" applyAlignment="1" quotePrefix="1">
      <alignment horizontal="center"/>
    </xf>
    <xf numFmtId="43" fontId="0" fillId="0" borderId="0" xfId="42" applyFont="1" applyAlignment="1" quotePrefix="1">
      <alignment horizontal="center"/>
    </xf>
    <xf numFmtId="37" fontId="6" fillId="0" borderId="0" xfId="0" applyNumberFormat="1" applyFont="1" applyAlignment="1">
      <alignment/>
    </xf>
    <xf numFmtId="37" fontId="3" fillId="0" borderId="0" xfId="0" applyNumberFormat="1" applyFont="1" applyBorder="1" applyAlignment="1" quotePrefix="1">
      <alignment horizontal="center"/>
    </xf>
    <xf numFmtId="0" fontId="9" fillId="0" borderId="0" xfId="0" applyFont="1" applyAlignment="1">
      <alignment horizontal="right" vertical="top"/>
    </xf>
    <xf numFmtId="0" fontId="9" fillId="0" borderId="0" xfId="0" applyFont="1" applyAlignment="1">
      <alignment horizontal="right" vertical="top" wrapText="1"/>
    </xf>
    <xf numFmtId="0" fontId="9" fillId="0" borderId="0" xfId="0" applyFont="1" applyAlignment="1">
      <alignment horizontal="justify" vertical="top" wrapText="1"/>
    </xf>
    <xf numFmtId="0" fontId="9" fillId="0" borderId="0" xfId="0" applyFont="1" applyAlignment="1" quotePrefix="1">
      <alignment horizontal="justify" vertical="top" wrapText="1"/>
    </xf>
    <xf numFmtId="43" fontId="6" fillId="0" borderId="0" xfId="42" applyFont="1" applyAlignment="1">
      <alignment/>
    </xf>
    <xf numFmtId="164" fontId="0" fillId="0" borderId="0" xfId="42" applyNumberFormat="1" applyFont="1" applyAlignment="1">
      <alignment/>
    </xf>
    <xf numFmtId="43" fontId="0" fillId="0" borderId="0" xfId="42" applyFont="1" applyAlignment="1" quotePrefix="1">
      <alignment/>
    </xf>
    <xf numFmtId="0" fontId="9" fillId="0" borderId="0" xfId="0" applyFont="1" applyAlignment="1">
      <alignment horizontal="justify" vertical="top"/>
    </xf>
    <xf numFmtId="166" fontId="0" fillId="0" borderId="14" xfId="0" applyNumberFormat="1" applyBorder="1" applyAlignment="1">
      <alignment/>
    </xf>
    <xf numFmtId="166" fontId="0" fillId="0" borderId="0" xfId="0" applyNumberFormat="1" applyAlignment="1">
      <alignment/>
    </xf>
    <xf numFmtId="43" fontId="0" fillId="0" borderId="0" xfId="42" applyNumberFormat="1" applyFont="1" applyAlignment="1">
      <alignment/>
    </xf>
    <xf numFmtId="37" fontId="14" fillId="0" borderId="0" xfId="0" applyNumberFormat="1" applyFont="1" applyAlignment="1">
      <alignment/>
    </xf>
    <xf numFmtId="37" fontId="15" fillId="0" borderId="0" xfId="0" applyNumberFormat="1" applyFont="1" applyAlignment="1">
      <alignment/>
    </xf>
    <xf numFmtId="37" fontId="0" fillId="0" borderId="15" xfId="0" applyNumberFormat="1" applyBorder="1" applyAlignment="1">
      <alignment/>
    </xf>
    <xf numFmtId="43" fontId="0" fillId="0" borderId="0" xfId="42" applyFont="1" applyAlignment="1">
      <alignment horizontal="center"/>
    </xf>
    <xf numFmtId="164" fontId="0" fillId="0" borderId="0" xfId="42" applyNumberFormat="1" applyFont="1" applyAlignment="1">
      <alignment horizontal="right"/>
    </xf>
    <xf numFmtId="165" fontId="0" fillId="0" borderId="0" xfId="0" applyNumberFormat="1" applyAlignment="1">
      <alignment/>
    </xf>
    <xf numFmtId="165" fontId="0" fillId="0" borderId="16" xfId="0" applyNumberFormat="1" applyBorder="1" applyAlignment="1">
      <alignment/>
    </xf>
    <xf numFmtId="164" fontId="9" fillId="0" borderId="0" xfId="42" applyNumberFormat="1" applyFont="1" applyAlignment="1">
      <alignment/>
    </xf>
    <xf numFmtId="37" fontId="6" fillId="0" borderId="0" xfId="0" applyNumberFormat="1" applyFont="1" applyBorder="1" applyAlignment="1">
      <alignment horizontal="center"/>
    </xf>
    <xf numFmtId="0" fontId="16" fillId="0" borderId="0" xfId="0" applyFont="1" applyAlignment="1">
      <alignment/>
    </xf>
    <xf numFmtId="37" fontId="9" fillId="0" borderId="0" xfId="0" applyNumberFormat="1" applyFont="1" applyBorder="1" applyAlignment="1">
      <alignment horizontal="right"/>
    </xf>
    <xf numFmtId="164" fontId="9" fillId="0" borderId="10" xfId="0" applyNumberFormat="1" applyFont="1" applyBorder="1" applyAlignment="1">
      <alignment/>
    </xf>
    <xf numFmtId="164" fontId="9" fillId="0" borderId="10" xfId="0" applyNumberFormat="1" applyFont="1" applyBorder="1" applyAlignment="1">
      <alignment horizontal="right"/>
    </xf>
    <xf numFmtId="0" fontId="17" fillId="0" borderId="0" xfId="0" applyFont="1" applyAlignment="1">
      <alignment/>
    </xf>
    <xf numFmtId="164" fontId="0" fillId="0" borderId="0" xfId="42" applyNumberFormat="1" applyFont="1" applyAlignment="1">
      <alignment horizontal="justify" vertical="top" wrapText="1"/>
    </xf>
    <xf numFmtId="0" fontId="52" fillId="0" borderId="0" xfId="0" applyFont="1" applyAlignment="1">
      <alignment/>
    </xf>
    <xf numFmtId="37" fontId="0" fillId="0" borderId="0" xfId="0" applyNumberFormat="1" applyFont="1" applyAlignment="1">
      <alignment/>
    </xf>
    <xf numFmtId="166" fontId="0" fillId="0" borderId="14" xfId="0" applyNumberFormat="1" applyBorder="1" applyAlignment="1" quotePrefix="1">
      <alignment/>
    </xf>
    <xf numFmtId="164" fontId="0" fillId="0" borderId="0" xfId="42" applyNumberFormat="1" applyFont="1" applyAlignment="1">
      <alignment/>
    </xf>
    <xf numFmtId="0" fontId="9" fillId="0" borderId="0" xfId="0" applyFont="1" applyAlignment="1">
      <alignment horizontal="justify" vertical="top" wrapText="1"/>
    </xf>
    <xf numFmtId="37" fontId="0" fillId="0" borderId="0" xfId="0" applyNumberFormat="1" applyFont="1" applyAlignment="1" quotePrefix="1">
      <alignment horizontal="center"/>
    </xf>
    <xf numFmtId="37" fontId="0" fillId="0" borderId="0" xfId="0" applyNumberFormat="1" applyAlignment="1" quotePrefix="1">
      <alignment/>
    </xf>
    <xf numFmtId="0" fontId="9" fillId="0" borderId="0" xfId="0" applyFont="1" applyAlignment="1" quotePrefix="1">
      <alignment horizontal="center" vertical="top"/>
    </xf>
    <xf numFmtId="37" fontId="9" fillId="0" borderId="0" xfId="0" applyNumberFormat="1" applyFont="1" applyBorder="1" applyAlignment="1">
      <alignment/>
    </xf>
    <xf numFmtId="37" fontId="12" fillId="0" borderId="0" xfId="0" applyNumberFormat="1" applyFont="1" applyAlignment="1">
      <alignment horizontal="justify" vertical="top" wrapText="1"/>
    </xf>
    <xf numFmtId="164" fontId="13" fillId="0" borderId="0" xfId="42" applyNumberFormat="1" applyFont="1" applyAlignment="1">
      <alignment horizontal="justify" vertical="top" wrapText="1"/>
    </xf>
    <xf numFmtId="164" fontId="0" fillId="0" borderId="0" xfId="42" applyNumberFormat="1" applyFont="1" applyAlignment="1">
      <alignment horizontal="center" vertical="top" wrapText="1"/>
    </xf>
    <xf numFmtId="0" fontId="0" fillId="0" borderId="0" xfId="0" applyAlignment="1">
      <alignment horizontal="center" vertical="top" wrapText="1"/>
    </xf>
    <xf numFmtId="37" fontId="0" fillId="0" borderId="0" xfId="0" applyNumberFormat="1" applyAlignment="1">
      <alignment horizontal="center" vertical="top" wrapText="1"/>
    </xf>
    <xf numFmtId="37" fontId="0" fillId="0" borderId="0" xfId="0" applyNumberFormat="1" applyAlignment="1" quotePrefix="1">
      <alignment horizontal="center" vertical="top" wrapText="1"/>
    </xf>
    <xf numFmtId="0" fontId="9" fillId="0" borderId="0" xfId="0" applyFont="1" applyAlignment="1">
      <alignment horizontal="justify" vertical="top" wrapText="1"/>
    </xf>
    <xf numFmtId="0" fontId="9" fillId="0" borderId="0" xfId="0" applyNumberFormat="1" applyFont="1" applyAlignment="1">
      <alignment horizontal="justify" vertical="top" wrapText="1"/>
    </xf>
    <xf numFmtId="0" fontId="7" fillId="0" borderId="0" xfId="0" applyFont="1" applyAlignment="1">
      <alignment/>
    </xf>
    <xf numFmtId="0" fontId="9" fillId="0" borderId="0" xfId="0" applyFont="1" applyAlignment="1">
      <alignment horizontal="justify" vertical="top"/>
    </xf>
    <xf numFmtId="0" fontId="9" fillId="0" borderId="0" xfId="0" applyFont="1" applyAlignment="1">
      <alignment/>
    </xf>
    <xf numFmtId="0" fontId="9" fillId="0" borderId="0" xfId="0" applyFont="1" applyAlignment="1">
      <alignment vertical="top"/>
    </xf>
    <xf numFmtId="0" fontId="0" fillId="0" borderId="0" xfId="0" applyAlignment="1">
      <alignment horizontal="justify" vertical="top" wrapText="1"/>
    </xf>
    <xf numFmtId="0" fontId="10" fillId="0" borderId="0" xfId="0" applyFont="1" applyAlignment="1">
      <alignment/>
    </xf>
    <xf numFmtId="0" fontId="0" fillId="0" borderId="0" xfId="0" applyFont="1" applyAlignment="1">
      <alignment horizontal="justify" vertical="top" wrapText="1"/>
    </xf>
    <xf numFmtId="0" fontId="7" fillId="0" borderId="0" xfId="0" applyFont="1" applyBorder="1" applyAlignment="1">
      <alignment horizontal="center"/>
    </xf>
    <xf numFmtId="0" fontId="8" fillId="0" borderId="0" xfId="0" applyFont="1" applyAlignment="1">
      <alignment horizontal="center"/>
    </xf>
    <xf numFmtId="0" fontId="7" fillId="0" borderId="0" xfId="0" applyFont="1" applyAlignment="1" quotePrefix="1">
      <alignment horizontal="center"/>
    </xf>
    <xf numFmtId="0" fontId="7" fillId="0" borderId="0" xfId="0" applyFont="1" applyAlignment="1">
      <alignment horizontal="center"/>
    </xf>
    <xf numFmtId="0" fontId="9" fillId="0" borderId="0" xfId="0" applyFont="1" applyAlignment="1">
      <alignment vertical="top" wrapText="1"/>
    </xf>
    <xf numFmtId="0" fontId="7" fillId="0" borderId="0" xfId="0" applyFont="1" applyBorder="1" applyAlignment="1">
      <alignment/>
    </xf>
    <xf numFmtId="0" fontId="7" fillId="0" borderId="0" xfId="0" applyFont="1" applyAlignment="1">
      <alignment horizontal="justify"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9</xdr:row>
      <xdr:rowOff>95250</xdr:rowOff>
    </xdr:from>
    <xdr:to>
      <xdr:col>2</xdr:col>
      <xdr:colOff>295275</xdr:colOff>
      <xdr:row>9</xdr:row>
      <xdr:rowOff>95250</xdr:rowOff>
    </xdr:to>
    <xdr:sp>
      <xdr:nvSpPr>
        <xdr:cNvPr id="1" name="Straight Arrow Connector 5"/>
        <xdr:cNvSpPr>
          <a:spLocks/>
        </xdr:cNvSpPr>
      </xdr:nvSpPr>
      <xdr:spPr>
        <a:xfrm rot="10800000">
          <a:off x="2971800" y="1590675"/>
          <a:ext cx="2095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466725</xdr:colOff>
      <xdr:row>9</xdr:row>
      <xdr:rowOff>85725</xdr:rowOff>
    </xdr:from>
    <xdr:to>
      <xdr:col>5</xdr:col>
      <xdr:colOff>657225</xdr:colOff>
      <xdr:row>9</xdr:row>
      <xdr:rowOff>85725</xdr:rowOff>
    </xdr:to>
    <xdr:sp>
      <xdr:nvSpPr>
        <xdr:cNvPr id="2" name="Straight Arrow Connector 9"/>
        <xdr:cNvSpPr>
          <a:spLocks/>
        </xdr:cNvSpPr>
      </xdr:nvSpPr>
      <xdr:spPr>
        <a:xfrm>
          <a:off x="5715000" y="1581150"/>
          <a:ext cx="1905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3:H52"/>
  <sheetViews>
    <sheetView zoomScalePageLayoutView="0" workbookViewId="0" topLeftCell="A1">
      <selection activeCell="B3" sqref="B3"/>
    </sheetView>
  </sheetViews>
  <sheetFormatPr defaultColWidth="9.140625" defaultRowHeight="12.75"/>
  <cols>
    <col min="1" max="1" width="9.140625" style="8" customWidth="1"/>
    <col min="2" max="2" width="40.28125" style="8" customWidth="1"/>
    <col min="3" max="3" width="12.8515625" style="8" customWidth="1"/>
    <col min="4" max="4" width="13.8515625" style="8" bestFit="1" customWidth="1"/>
    <col min="5" max="5" width="2.57421875" style="8" customWidth="1"/>
    <col min="6" max="6" width="11.57421875" style="8" customWidth="1"/>
    <col min="7" max="7" width="13.8515625" style="8" bestFit="1" customWidth="1"/>
    <col min="8" max="8" width="9.7109375" style="8" bestFit="1" customWidth="1"/>
    <col min="9" max="16384" width="9.140625" style="8" customWidth="1"/>
  </cols>
  <sheetData>
    <row r="3" spans="2:7" ht="15.75">
      <c r="B3" s="17" t="s">
        <v>35</v>
      </c>
      <c r="G3" s="77"/>
    </row>
    <row r="4" spans="2:7" ht="12.75">
      <c r="B4" s="85" t="s">
        <v>220</v>
      </c>
      <c r="E4" s="56"/>
      <c r="G4" s="57"/>
    </row>
    <row r="5" spans="2:7" ht="12.75">
      <c r="B5" s="47" t="s">
        <v>81</v>
      </c>
      <c r="G5" s="54"/>
    </row>
    <row r="7" ht="12.75">
      <c r="B7" s="8" t="s">
        <v>34</v>
      </c>
    </row>
    <row r="8" ht="12.75">
      <c r="B8" s="85" t="s">
        <v>221</v>
      </c>
    </row>
    <row r="10" spans="3:7" ht="12.75">
      <c r="C10" s="15" t="s">
        <v>159</v>
      </c>
      <c r="D10" s="15"/>
      <c r="E10" s="9"/>
      <c r="F10" s="15" t="s">
        <v>160</v>
      </c>
      <c r="G10" s="15"/>
    </row>
    <row r="11" spans="3:7" ht="12.75">
      <c r="C11" s="9" t="s">
        <v>0</v>
      </c>
      <c r="D11" s="9" t="s">
        <v>29</v>
      </c>
      <c r="E11" s="9"/>
      <c r="F11" s="9" t="s">
        <v>0</v>
      </c>
      <c r="G11" s="9" t="s">
        <v>29</v>
      </c>
    </row>
    <row r="12" spans="3:7" ht="12.75">
      <c r="C12" s="9" t="s">
        <v>1</v>
      </c>
      <c r="D12" s="8" t="s">
        <v>38</v>
      </c>
      <c r="E12" s="9"/>
      <c r="F12" s="9" t="s">
        <v>2</v>
      </c>
      <c r="G12" s="8" t="s">
        <v>38</v>
      </c>
    </row>
    <row r="13" spans="3:7" ht="12.75">
      <c r="C13" s="9"/>
      <c r="D13" s="9" t="s">
        <v>1</v>
      </c>
      <c r="E13" s="9"/>
      <c r="F13" s="9"/>
      <c r="G13" s="9" t="s">
        <v>39</v>
      </c>
    </row>
    <row r="14" spans="3:7" ht="12.75">
      <c r="C14" s="9" t="s">
        <v>217</v>
      </c>
      <c r="D14" s="9" t="s">
        <v>200</v>
      </c>
      <c r="E14" s="9"/>
      <c r="F14" s="9" t="s">
        <v>217</v>
      </c>
      <c r="G14" s="9" t="s">
        <v>200</v>
      </c>
    </row>
    <row r="15" spans="3:7" ht="12.75">
      <c r="C15" s="9" t="s">
        <v>33</v>
      </c>
      <c r="D15" s="9" t="s">
        <v>33</v>
      </c>
      <c r="E15" s="9"/>
      <c r="F15" s="9" t="s">
        <v>33</v>
      </c>
      <c r="G15" s="9" t="s">
        <v>33</v>
      </c>
    </row>
    <row r="17" spans="2:7" ht="12.75">
      <c r="B17" s="8" t="s">
        <v>30</v>
      </c>
      <c r="C17" s="8">
        <v>31890</v>
      </c>
      <c r="D17" s="8">
        <v>41301</v>
      </c>
      <c r="F17" s="8">
        <v>31890</v>
      </c>
      <c r="G17" s="8">
        <v>41301</v>
      </c>
    </row>
    <row r="19" spans="2:7" ht="12.75">
      <c r="B19" s="8" t="s">
        <v>107</v>
      </c>
      <c r="C19" s="11">
        <v>-25941</v>
      </c>
      <c r="D19" s="11">
        <v>-34905</v>
      </c>
      <c r="F19" s="11">
        <v>-25941</v>
      </c>
      <c r="G19" s="11">
        <v>-34905</v>
      </c>
    </row>
    <row r="20" spans="2:7" ht="18.75" customHeight="1">
      <c r="B20" s="8" t="s">
        <v>40</v>
      </c>
      <c r="C20" s="8">
        <f>+C19+C17</f>
        <v>5949</v>
      </c>
      <c r="D20" s="8">
        <f>+D19+D17</f>
        <v>6396</v>
      </c>
      <c r="F20" s="8">
        <f>+F19+F17</f>
        <v>5949</v>
      </c>
      <c r="G20" s="8">
        <f>+G19+G17</f>
        <v>6396</v>
      </c>
    </row>
    <row r="21" ht="12.75" customHeight="1"/>
    <row r="22" spans="2:7" ht="12.75">
      <c r="B22" s="8" t="s">
        <v>41</v>
      </c>
      <c r="C22" s="8">
        <v>1410</v>
      </c>
      <c r="D22" s="8">
        <v>1290</v>
      </c>
      <c r="F22" s="8">
        <v>1410</v>
      </c>
      <c r="G22" s="8">
        <v>1290</v>
      </c>
    </row>
    <row r="24" spans="2:7" ht="12.75">
      <c r="B24" s="8" t="s">
        <v>42</v>
      </c>
      <c r="C24" s="8">
        <v>-615</v>
      </c>
      <c r="D24" s="8">
        <v>-686</v>
      </c>
      <c r="F24" s="8">
        <v>-615</v>
      </c>
      <c r="G24" s="8">
        <v>-686</v>
      </c>
    </row>
    <row r="26" ht="12.75">
      <c r="B26" s="8" t="s">
        <v>108</v>
      </c>
    </row>
    <row r="27" spans="2:7" ht="12.75">
      <c r="B27" s="90" t="s">
        <v>239</v>
      </c>
      <c r="C27" s="8">
        <v>0</v>
      </c>
      <c r="D27" s="8">
        <v>-464</v>
      </c>
      <c r="F27" s="8">
        <v>0</v>
      </c>
      <c r="G27" s="8">
        <v>-464</v>
      </c>
    </row>
    <row r="28" ht="12.75">
      <c r="B28" s="90" t="s">
        <v>240</v>
      </c>
    </row>
    <row r="29" spans="2:7" ht="12.75">
      <c r="B29" s="90" t="s">
        <v>241</v>
      </c>
      <c r="C29" s="8">
        <v>0</v>
      </c>
      <c r="D29" s="8">
        <v>-3623</v>
      </c>
      <c r="F29" s="8">
        <v>0</v>
      </c>
      <c r="G29" s="8">
        <v>-3623</v>
      </c>
    </row>
    <row r="30" spans="2:7" ht="12.75">
      <c r="B30" s="90" t="s">
        <v>238</v>
      </c>
      <c r="C30" s="8">
        <v>-455</v>
      </c>
      <c r="D30" s="8">
        <v>-810</v>
      </c>
      <c r="F30" s="8">
        <v>-455</v>
      </c>
      <c r="G30" s="8">
        <v>-810</v>
      </c>
    </row>
    <row r="31" ht="12.75">
      <c r="B31" s="90"/>
    </row>
    <row r="32" spans="2:7" ht="12.75">
      <c r="B32" s="8" t="s">
        <v>185</v>
      </c>
      <c r="C32" s="8">
        <v>0</v>
      </c>
      <c r="D32" s="8">
        <v>0</v>
      </c>
      <c r="F32" s="8">
        <v>0</v>
      </c>
      <c r="G32" s="8">
        <v>0</v>
      </c>
    </row>
    <row r="34" spans="2:7" ht="12.75">
      <c r="B34" s="14" t="s">
        <v>31</v>
      </c>
      <c r="C34" s="11">
        <v>-1</v>
      </c>
      <c r="D34" s="11">
        <v>1</v>
      </c>
      <c r="F34" s="11">
        <v>-1</v>
      </c>
      <c r="G34" s="11">
        <v>1</v>
      </c>
    </row>
    <row r="35" spans="2:7" ht="19.5" customHeight="1">
      <c r="B35" s="8" t="s">
        <v>154</v>
      </c>
      <c r="C35" s="8">
        <f>SUM(C20:C34)</f>
        <v>6288</v>
      </c>
      <c r="D35" s="8">
        <f>SUM(D20:D34)</f>
        <v>2104</v>
      </c>
      <c r="F35" s="8">
        <f>SUM(F20:F34)</f>
        <v>6288</v>
      </c>
      <c r="G35" s="8">
        <f>SUM(G20:G34)</f>
        <v>2104</v>
      </c>
    </row>
    <row r="37" spans="2:7" ht="12.75">
      <c r="B37" s="8" t="s">
        <v>3</v>
      </c>
      <c r="C37" s="8">
        <v>-1474</v>
      </c>
      <c r="D37" s="8">
        <v>-1587</v>
      </c>
      <c r="F37" s="8">
        <v>-1474</v>
      </c>
      <c r="G37" s="8">
        <v>-1587</v>
      </c>
    </row>
    <row r="39" spans="2:7" ht="13.5" thickBot="1">
      <c r="B39" s="8" t="s">
        <v>32</v>
      </c>
      <c r="C39" s="16">
        <f>+C37+C35</f>
        <v>4814</v>
      </c>
      <c r="D39" s="16">
        <f>+D37+D35</f>
        <v>517</v>
      </c>
      <c r="E39" s="13"/>
      <c r="F39" s="16">
        <f>+F37+F35</f>
        <v>4814</v>
      </c>
      <c r="G39" s="16">
        <f>+G37+G35</f>
        <v>517</v>
      </c>
    </row>
    <row r="40" ht="13.5" thickTop="1"/>
    <row r="41" ht="12.75">
      <c r="B41" s="8" t="s">
        <v>119</v>
      </c>
    </row>
    <row r="42" spans="2:7" ht="13.5" thickBot="1">
      <c r="B42" s="8" t="s">
        <v>189</v>
      </c>
      <c r="C42" s="71">
        <v>4814</v>
      </c>
      <c r="D42" s="71">
        <v>517</v>
      </c>
      <c r="F42" s="71">
        <v>4814</v>
      </c>
      <c r="G42" s="71">
        <v>517</v>
      </c>
    </row>
    <row r="43" ht="13.5" thickTop="1"/>
    <row r="44" ht="12.75">
      <c r="B44" s="8" t="s">
        <v>164</v>
      </c>
    </row>
    <row r="45" spans="2:7" ht="13.5" thickBot="1">
      <c r="B45" s="8" t="s">
        <v>165</v>
      </c>
      <c r="C45" s="66">
        <v>6</v>
      </c>
      <c r="D45" s="66">
        <v>0.6</v>
      </c>
      <c r="E45" s="67"/>
      <c r="F45" s="66">
        <v>6</v>
      </c>
      <c r="G45" s="86">
        <v>0.6</v>
      </c>
    </row>
    <row r="46" spans="2:7" ht="13.5" thickBot="1">
      <c r="B46" s="8" t="s">
        <v>168</v>
      </c>
      <c r="C46" s="75">
        <v>0</v>
      </c>
      <c r="D46" s="75">
        <v>0</v>
      </c>
      <c r="E46" s="74"/>
      <c r="F46" s="75">
        <v>0</v>
      </c>
      <c r="G46" s="75">
        <v>0</v>
      </c>
    </row>
    <row r="49" spans="2:8" ht="25.5" customHeight="1">
      <c r="B49" s="93" t="s">
        <v>222</v>
      </c>
      <c r="C49" s="93"/>
      <c r="D49" s="93"/>
      <c r="E49" s="93"/>
      <c r="F49" s="93"/>
      <c r="G49" s="93"/>
      <c r="H49" s="19"/>
    </row>
    <row r="50" spans="2:8" ht="12.75">
      <c r="B50" s="18"/>
      <c r="C50" s="18"/>
      <c r="D50" s="18"/>
      <c r="E50" s="18"/>
      <c r="F50" s="18"/>
      <c r="G50" s="18"/>
      <c r="H50" s="19"/>
    </row>
    <row r="52" spans="2:7" ht="15">
      <c r="B52" s="22"/>
      <c r="C52" s="22"/>
      <c r="D52" s="22"/>
      <c r="E52" s="22"/>
      <c r="F52" s="22"/>
      <c r="G52" s="22"/>
    </row>
  </sheetData>
  <sheetProtection/>
  <mergeCells count="1">
    <mergeCell ref="B49:G49"/>
  </mergeCells>
  <printOptions/>
  <pageMargins left="0.75" right="0.5" top="0.75" bottom="0.75" header="0.5" footer="0.5"/>
  <pageSetup fitToHeight="1" fitToWidth="1" horizontalDpi="300" verticalDpi="300" orientation="portrait" paperSize="9" scale="87" r:id="rId1"/>
</worksheet>
</file>

<file path=xl/worksheets/sheet2.xml><?xml version="1.0" encoding="utf-8"?>
<worksheet xmlns="http://schemas.openxmlformats.org/spreadsheetml/2006/main" xmlns:r="http://schemas.openxmlformats.org/officeDocument/2006/relationships">
  <sheetPr>
    <pageSetUpPr fitToPage="1"/>
  </sheetPr>
  <dimension ref="B3:I57"/>
  <sheetViews>
    <sheetView zoomScalePageLayoutView="0" workbookViewId="0" topLeftCell="A2">
      <selection activeCell="B3" sqref="B3"/>
    </sheetView>
  </sheetViews>
  <sheetFormatPr defaultColWidth="9.140625" defaultRowHeight="12.75"/>
  <cols>
    <col min="1" max="1" width="5.00390625" style="1" customWidth="1"/>
    <col min="2" max="2" width="47.8515625" style="1" customWidth="1"/>
    <col min="3" max="3" width="13.421875" style="1" customWidth="1"/>
    <col min="4" max="4" width="4.57421875" style="1" customWidth="1"/>
    <col min="5" max="5" width="14.140625" style="1" customWidth="1"/>
    <col min="6" max="6" width="5.140625" style="1" customWidth="1"/>
    <col min="7" max="7" width="14.00390625" style="1" bestFit="1" customWidth="1"/>
    <col min="8" max="16384" width="9.140625" style="1" customWidth="1"/>
  </cols>
  <sheetData>
    <row r="3" ht="15.75">
      <c r="B3" s="17" t="s">
        <v>35</v>
      </c>
    </row>
    <row r="4" ht="12.75">
      <c r="B4" s="85" t="s">
        <v>220</v>
      </c>
    </row>
    <row r="5" ht="12.75">
      <c r="B5" s="47" t="s">
        <v>81</v>
      </c>
    </row>
    <row r="7" ht="12.75">
      <c r="B7" s="1" t="s">
        <v>102</v>
      </c>
    </row>
    <row r="8" ht="12.75">
      <c r="B8" s="1" t="s">
        <v>223</v>
      </c>
    </row>
    <row r="9" spans="3:5" ht="12.75">
      <c r="C9" s="2" t="s">
        <v>162</v>
      </c>
      <c r="D9" s="2"/>
      <c r="E9" s="72" t="s">
        <v>163</v>
      </c>
    </row>
    <row r="10" spans="3:5" ht="12.75">
      <c r="C10" s="2" t="s">
        <v>161</v>
      </c>
      <c r="D10" s="2"/>
      <c r="E10" s="2" t="s">
        <v>161</v>
      </c>
    </row>
    <row r="11" spans="3:5" ht="12.75">
      <c r="C11" s="55" t="s">
        <v>217</v>
      </c>
      <c r="D11" s="2"/>
      <c r="E11" s="2" t="s">
        <v>224</v>
      </c>
    </row>
    <row r="12" spans="3:5" ht="12.75">
      <c r="C12" s="2" t="s">
        <v>33</v>
      </c>
      <c r="D12" s="2"/>
      <c r="E12" s="2" t="s">
        <v>33</v>
      </c>
    </row>
    <row r="13" ht="12.75">
      <c r="B13" s="62" t="s">
        <v>118</v>
      </c>
    </row>
    <row r="14" ht="12.75">
      <c r="B14" s="62" t="s">
        <v>123</v>
      </c>
    </row>
    <row r="15" spans="2:5" ht="12.75">
      <c r="B15" s="1" t="s">
        <v>4</v>
      </c>
      <c r="C15" s="3">
        <v>52375</v>
      </c>
      <c r="D15" s="3"/>
      <c r="E15" s="3">
        <v>51946</v>
      </c>
    </row>
    <row r="16" spans="2:5" ht="12.75">
      <c r="B16" s="1" t="s">
        <v>43</v>
      </c>
      <c r="C16" s="3">
        <v>245</v>
      </c>
      <c r="D16" s="3"/>
      <c r="E16" s="3">
        <v>246</v>
      </c>
    </row>
    <row r="17" spans="2:5" ht="12.75">
      <c r="B17" s="1" t="s">
        <v>82</v>
      </c>
      <c r="C17" s="3">
        <v>298</v>
      </c>
      <c r="D17" s="3"/>
      <c r="E17" s="3">
        <v>300</v>
      </c>
    </row>
    <row r="18" spans="3:5" ht="12.75">
      <c r="C18" s="5">
        <f>SUM(C15:C17)</f>
        <v>52918</v>
      </c>
      <c r="D18" s="6"/>
      <c r="E18" s="5">
        <f>SUM(E15:E17)</f>
        <v>52492</v>
      </c>
    </row>
    <row r="19" spans="3:5" ht="12.75">
      <c r="C19" s="3"/>
      <c r="D19" s="3"/>
      <c r="E19" s="3"/>
    </row>
    <row r="20" spans="2:5" ht="12.75">
      <c r="B20" s="62" t="s">
        <v>122</v>
      </c>
      <c r="C20" s="3"/>
      <c r="D20" s="3"/>
      <c r="E20" s="3"/>
    </row>
    <row r="21" spans="2:6" ht="12.75">
      <c r="B21" s="1" t="s">
        <v>5</v>
      </c>
      <c r="C21" s="3">
        <v>183</v>
      </c>
      <c r="D21" s="3"/>
      <c r="E21" s="3">
        <v>262</v>
      </c>
      <c r="F21" s="20"/>
    </row>
    <row r="22" spans="2:6" ht="12.75">
      <c r="B22" s="1" t="s">
        <v>83</v>
      </c>
      <c r="C22" s="3">
        <v>9189</v>
      </c>
      <c r="D22" s="3"/>
      <c r="E22" s="3">
        <v>12066</v>
      </c>
      <c r="F22" s="20"/>
    </row>
    <row r="23" spans="2:6" ht="12.75">
      <c r="B23" s="1" t="s">
        <v>86</v>
      </c>
      <c r="C23" s="3">
        <v>55514</v>
      </c>
      <c r="D23" s="3"/>
      <c r="E23" s="3">
        <v>54950</v>
      </c>
      <c r="F23" s="20"/>
    </row>
    <row r="24" spans="2:6" ht="12.75">
      <c r="B24" s="1" t="s">
        <v>201</v>
      </c>
      <c r="C24" s="3">
        <v>94</v>
      </c>
      <c r="D24" s="3"/>
      <c r="E24" s="3">
        <v>94</v>
      </c>
      <c r="F24" s="20"/>
    </row>
    <row r="25" spans="2:5" ht="12.75">
      <c r="B25" s="1" t="s">
        <v>155</v>
      </c>
      <c r="C25" s="3">
        <v>30945</v>
      </c>
      <c r="D25" s="3"/>
      <c r="E25" s="3">
        <v>24985</v>
      </c>
    </row>
    <row r="26" spans="2:5" ht="12.75">
      <c r="B26" s="1" t="s">
        <v>6</v>
      </c>
      <c r="C26" s="3">
        <v>60965</v>
      </c>
      <c r="D26" s="3"/>
      <c r="E26" s="3">
        <v>66050</v>
      </c>
    </row>
    <row r="27" spans="2:5" ht="12.75">
      <c r="B27" s="1" t="s">
        <v>7</v>
      </c>
      <c r="C27" s="3">
        <v>1715</v>
      </c>
      <c r="D27" s="3"/>
      <c r="E27" s="3">
        <v>3857</v>
      </c>
    </row>
    <row r="28" spans="3:5" ht="12.75">
      <c r="C28" s="5">
        <f>SUM(C21:C27)</f>
        <v>158605</v>
      </c>
      <c r="D28" s="6"/>
      <c r="E28" s="5">
        <f>SUM(E21:E27)</f>
        <v>162264</v>
      </c>
    </row>
    <row r="29" spans="2:5" ht="20.25" customHeight="1" thickBot="1">
      <c r="B29" s="62" t="s">
        <v>124</v>
      </c>
      <c r="C29" s="7">
        <f>+C28+C18</f>
        <v>211523</v>
      </c>
      <c r="D29" s="3"/>
      <c r="E29" s="7">
        <f>+E28+E18</f>
        <v>214756</v>
      </c>
    </row>
    <row r="30" spans="3:5" ht="13.5" thickTop="1">
      <c r="C30" s="3"/>
      <c r="D30" s="3"/>
      <c r="E30" s="3"/>
    </row>
    <row r="31" spans="2:5" ht="12.75">
      <c r="B31" s="62" t="s">
        <v>125</v>
      </c>
      <c r="C31" s="3"/>
      <c r="D31" s="3"/>
      <c r="E31" s="3"/>
    </row>
    <row r="32" spans="2:5" ht="12.75">
      <c r="B32" s="62" t="s">
        <v>190</v>
      </c>
      <c r="C32" s="3"/>
      <c r="D32" s="3"/>
      <c r="E32" s="3"/>
    </row>
    <row r="33" spans="2:5" ht="12.75">
      <c r="B33" s="62" t="s">
        <v>191</v>
      </c>
      <c r="C33" s="3"/>
      <c r="D33" s="3"/>
      <c r="E33" s="3"/>
    </row>
    <row r="34" spans="2:5" ht="12.75">
      <c r="B34" s="1" t="s">
        <v>10</v>
      </c>
      <c r="C34" s="3">
        <v>80064</v>
      </c>
      <c r="D34" s="3"/>
      <c r="E34" s="3">
        <v>80064</v>
      </c>
    </row>
    <row r="35" spans="2:5" ht="12.75">
      <c r="B35" s="1" t="s">
        <v>11</v>
      </c>
      <c r="C35" s="3">
        <v>3486</v>
      </c>
      <c r="D35" s="3"/>
      <c r="E35" s="3">
        <v>3486</v>
      </c>
    </row>
    <row r="36" spans="2:5" ht="12.75">
      <c r="B36" s="1" t="s">
        <v>12</v>
      </c>
      <c r="C36" s="6">
        <f>+'Changes in Equity'!E22</f>
        <v>96762</v>
      </c>
      <c r="D36" s="3"/>
      <c r="E36" s="6">
        <v>91948</v>
      </c>
    </row>
    <row r="37" spans="2:5" ht="12.75">
      <c r="B37" s="62" t="s">
        <v>129</v>
      </c>
      <c r="C37" s="5">
        <f>SUM(C34:C36)</f>
        <v>180312</v>
      </c>
      <c r="D37" s="6"/>
      <c r="E37" s="5">
        <f>SUM(E34:E36)</f>
        <v>175498</v>
      </c>
    </row>
    <row r="38" spans="3:5" ht="12.75">
      <c r="C38" s="3"/>
      <c r="D38" s="3"/>
      <c r="E38" s="3"/>
    </row>
    <row r="39" spans="2:5" ht="12.75">
      <c r="B39" s="62" t="s">
        <v>193</v>
      </c>
      <c r="C39" s="3"/>
      <c r="D39" s="3"/>
      <c r="E39" s="3"/>
    </row>
    <row r="40" spans="2:5" ht="12.75">
      <c r="B40" s="1" t="s">
        <v>202</v>
      </c>
      <c r="C40" s="3">
        <v>4920</v>
      </c>
      <c r="D40" s="6"/>
      <c r="E40" s="3">
        <v>4850</v>
      </c>
    </row>
    <row r="41" spans="3:5" ht="12.75">
      <c r="C41" s="5">
        <f>+C40</f>
        <v>4920</v>
      </c>
      <c r="D41" s="6"/>
      <c r="E41" s="5">
        <f>+E40</f>
        <v>4850</v>
      </c>
    </row>
    <row r="42" spans="3:5" ht="12.75">
      <c r="C42" s="3"/>
      <c r="D42" s="3"/>
      <c r="E42" s="3"/>
    </row>
    <row r="43" spans="2:5" ht="12.75">
      <c r="B43" s="62" t="s">
        <v>126</v>
      </c>
      <c r="C43" s="3"/>
      <c r="D43" s="3"/>
      <c r="E43" s="3"/>
    </row>
    <row r="44" spans="2:5" ht="12.75">
      <c r="B44" s="1" t="s">
        <v>8</v>
      </c>
      <c r="C44" s="3">
        <v>4468</v>
      </c>
      <c r="D44" s="3"/>
      <c r="E44" s="3">
        <v>2739</v>
      </c>
    </row>
    <row r="45" spans="2:5" ht="12.75">
      <c r="B45" s="1" t="s">
        <v>85</v>
      </c>
      <c r="C45" s="3">
        <v>21189</v>
      </c>
      <c r="D45" s="3"/>
      <c r="E45" s="3">
        <v>30977</v>
      </c>
    </row>
    <row r="46" spans="2:5" ht="12.75">
      <c r="B46" s="1" t="s">
        <v>3</v>
      </c>
      <c r="C46" s="3">
        <v>634</v>
      </c>
      <c r="D46" s="3"/>
      <c r="E46" s="3">
        <v>692</v>
      </c>
    </row>
    <row r="47" spans="3:5" ht="12.75">
      <c r="C47" s="5">
        <f>SUM(C44:C46)</f>
        <v>26291</v>
      </c>
      <c r="D47" s="6"/>
      <c r="E47" s="5">
        <f>SUM(E44:E46)</f>
        <v>34408</v>
      </c>
    </row>
    <row r="48" spans="2:5" ht="12.75">
      <c r="B48" s="62" t="s">
        <v>127</v>
      </c>
      <c r="C48" s="3">
        <f>+C47+C41</f>
        <v>31211</v>
      </c>
      <c r="D48" s="6"/>
      <c r="E48" s="3">
        <f>+E47+E41</f>
        <v>39258</v>
      </c>
    </row>
    <row r="49" spans="2:5" ht="20.25" customHeight="1" thickBot="1">
      <c r="B49" s="62" t="s">
        <v>128</v>
      </c>
      <c r="C49" s="7">
        <f>+C37+C48</f>
        <v>211523</v>
      </c>
      <c r="D49" s="6"/>
      <c r="E49" s="7">
        <f>+E37+E48</f>
        <v>214756</v>
      </c>
    </row>
    <row r="50" spans="3:5" ht="13.5" thickTop="1">
      <c r="C50" s="6"/>
      <c r="D50" s="6"/>
      <c r="E50" s="6"/>
    </row>
    <row r="51" spans="2:7" ht="12.75">
      <c r="B51" s="1" t="s">
        <v>120</v>
      </c>
      <c r="C51" s="68">
        <v>2.25</v>
      </c>
      <c r="E51" s="68">
        <v>2.19</v>
      </c>
      <c r="F51" s="21"/>
      <c r="G51" s="21"/>
    </row>
    <row r="52" spans="2:3" ht="12.75">
      <c r="B52" s="64" t="s">
        <v>192</v>
      </c>
      <c r="C52" s="21"/>
    </row>
    <row r="53" ht="12.75">
      <c r="C53" s="21"/>
    </row>
    <row r="55" spans="2:9" ht="24.75" customHeight="1">
      <c r="B55" s="93" t="s">
        <v>225</v>
      </c>
      <c r="C55" s="93"/>
      <c r="D55" s="93"/>
      <c r="E55" s="93"/>
      <c r="F55" s="18"/>
      <c r="G55" s="18"/>
      <c r="H55" s="18"/>
      <c r="I55" s="18"/>
    </row>
    <row r="56" spans="2:9" ht="12.75">
      <c r="B56" s="18"/>
      <c r="C56" s="18"/>
      <c r="D56" s="18"/>
      <c r="E56" s="18"/>
      <c r="F56" s="18"/>
      <c r="G56" s="18"/>
      <c r="H56" s="18"/>
      <c r="I56" s="18"/>
    </row>
    <row r="57" ht="12.75">
      <c r="C57" s="21"/>
    </row>
  </sheetData>
  <sheetProtection/>
  <mergeCells count="1">
    <mergeCell ref="B55:E55"/>
  </mergeCells>
  <printOptions/>
  <pageMargins left="0.75" right="0.75" top="0.75" bottom="0.5" header="0.5" footer="0.5"/>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3:H33"/>
  <sheetViews>
    <sheetView zoomScalePageLayoutView="0" workbookViewId="0" topLeftCell="A3">
      <selection activeCell="B3" sqref="B3"/>
    </sheetView>
  </sheetViews>
  <sheetFormatPr defaultColWidth="9.140625" defaultRowHeight="12.75"/>
  <cols>
    <col min="1" max="1" width="6.7109375" style="3" customWidth="1"/>
    <col min="2" max="2" width="36.57421875" style="3" customWidth="1"/>
    <col min="3" max="3" width="12.00390625" style="3" customWidth="1"/>
    <col min="4" max="4" width="11.57421875" style="3" bestFit="1" customWidth="1"/>
    <col min="5" max="5" width="11.8515625" style="3" customWidth="1"/>
    <col min="6" max="6" width="11.140625" style="3" customWidth="1"/>
    <col min="7" max="7" width="13.140625" style="3" customWidth="1"/>
    <col min="8" max="16384" width="9.140625" style="3" customWidth="1"/>
  </cols>
  <sheetData>
    <row r="3" ht="15.75">
      <c r="B3" s="17" t="s">
        <v>35</v>
      </c>
    </row>
    <row r="4" ht="12.75">
      <c r="B4" s="85" t="s">
        <v>220</v>
      </c>
    </row>
    <row r="5" ht="12.75">
      <c r="B5" s="47" t="s">
        <v>81</v>
      </c>
    </row>
    <row r="7" ht="12.75">
      <c r="B7" s="3" t="s">
        <v>103</v>
      </c>
    </row>
    <row r="8" ht="12.75">
      <c r="B8" s="3" t="s">
        <v>226</v>
      </c>
    </row>
    <row r="10" spans="3:8" ht="12.75">
      <c r="C10" s="95" t="s">
        <v>194</v>
      </c>
      <c r="D10" s="96"/>
      <c r="E10" s="96"/>
      <c r="F10" s="96"/>
      <c r="G10" s="4"/>
      <c r="H10" s="4"/>
    </row>
    <row r="11" spans="4:8" ht="12.75" customHeight="1">
      <c r="D11" s="83" t="s">
        <v>205</v>
      </c>
      <c r="F11" s="63"/>
      <c r="G11" s="4"/>
      <c r="H11" s="4"/>
    </row>
    <row r="12" spans="4:8" ht="12.75" customHeight="1">
      <c r="D12" s="83" t="s">
        <v>206</v>
      </c>
      <c r="E12" s="83" t="s">
        <v>207</v>
      </c>
      <c r="F12" s="63"/>
      <c r="G12" s="4"/>
      <c r="H12" s="4"/>
    </row>
    <row r="13" spans="3:6" ht="12.75">
      <c r="C13" s="4" t="s">
        <v>22</v>
      </c>
      <c r="D13" s="4" t="s">
        <v>21</v>
      </c>
      <c r="E13" s="4" t="s">
        <v>25</v>
      </c>
      <c r="F13" s="4" t="s">
        <v>27</v>
      </c>
    </row>
    <row r="14" spans="3:6" ht="12.75">
      <c r="C14" s="4" t="s">
        <v>24</v>
      </c>
      <c r="D14" s="4" t="s">
        <v>23</v>
      </c>
      <c r="E14" s="4" t="s">
        <v>26</v>
      </c>
      <c r="F14" s="4" t="s">
        <v>195</v>
      </c>
    </row>
    <row r="15" spans="3:8" ht="12.75">
      <c r="C15" s="4" t="s">
        <v>33</v>
      </c>
      <c r="D15" s="4" t="s">
        <v>33</v>
      </c>
      <c r="E15" s="4" t="s">
        <v>33</v>
      </c>
      <c r="F15" s="4" t="s">
        <v>33</v>
      </c>
      <c r="G15" s="4"/>
      <c r="H15" s="4"/>
    </row>
    <row r="17" spans="2:6" ht="12.75">
      <c r="B17" s="3" t="s">
        <v>227</v>
      </c>
      <c r="C17" s="3">
        <v>80064</v>
      </c>
      <c r="D17" s="3">
        <v>3486</v>
      </c>
      <c r="E17" s="3">
        <v>91948</v>
      </c>
      <c r="F17" s="3">
        <f>SUM(C17:E17)</f>
        <v>175498</v>
      </c>
    </row>
    <row r="19" spans="2:6" ht="12.75">
      <c r="B19" s="3" t="s">
        <v>158</v>
      </c>
      <c r="C19" s="73">
        <v>0</v>
      </c>
      <c r="D19" s="73">
        <v>0</v>
      </c>
      <c r="E19" s="3">
        <f>+'Income Statement'!F39</f>
        <v>4814</v>
      </c>
      <c r="F19" s="3">
        <f>+E19</f>
        <v>4814</v>
      </c>
    </row>
    <row r="20" spans="2:6" ht="12.75">
      <c r="B20" s="3" t="s">
        <v>87</v>
      </c>
      <c r="C20" s="73">
        <v>0</v>
      </c>
      <c r="D20" s="73">
        <v>0</v>
      </c>
      <c r="E20" s="4">
        <v>0</v>
      </c>
      <c r="F20" s="4">
        <f>+E20</f>
        <v>0</v>
      </c>
    </row>
    <row r="22" spans="2:6" ht="20.25" customHeight="1" thickBot="1">
      <c r="B22" s="3" t="s">
        <v>228</v>
      </c>
      <c r="C22" s="7">
        <f>SUM(C17:C21)</f>
        <v>80064</v>
      </c>
      <c r="D22" s="7">
        <f>SUM(D17:D21)</f>
        <v>3486</v>
      </c>
      <c r="E22" s="7">
        <f>SUM(E17:E21)</f>
        <v>96762</v>
      </c>
      <c r="F22" s="7">
        <f>SUM(F17:F21)</f>
        <v>180312</v>
      </c>
    </row>
    <row r="23" ht="13.5" thickTop="1"/>
    <row r="25" spans="2:6" ht="12.75">
      <c r="B25" s="87" t="s">
        <v>203</v>
      </c>
      <c r="C25" s="3">
        <v>80064</v>
      </c>
      <c r="D25" s="3">
        <v>3486</v>
      </c>
      <c r="E25" s="3">
        <v>87684</v>
      </c>
      <c r="F25" s="3">
        <f>SUM(C25:E25)</f>
        <v>171234</v>
      </c>
    </row>
    <row r="27" spans="2:6" ht="16.5" customHeight="1">
      <c r="B27" s="3" t="s">
        <v>158</v>
      </c>
      <c r="C27" s="73">
        <v>0</v>
      </c>
      <c r="D27" s="73">
        <v>0</v>
      </c>
      <c r="E27" s="3">
        <v>517</v>
      </c>
      <c r="F27" s="3">
        <f>+E27</f>
        <v>517</v>
      </c>
    </row>
    <row r="28" spans="2:6" ht="12.75" customHeight="1">
      <c r="B28" s="3" t="s">
        <v>87</v>
      </c>
      <c r="C28" s="73">
        <v>0</v>
      </c>
      <c r="D28" s="73">
        <v>0</v>
      </c>
      <c r="E28" s="4">
        <v>0</v>
      </c>
      <c r="F28" s="4">
        <f>+E28</f>
        <v>0</v>
      </c>
    </row>
    <row r="29" ht="12.75" customHeight="1"/>
    <row r="30" spans="2:6" ht="20.25" customHeight="1" thickBot="1">
      <c r="B30" s="87" t="s">
        <v>204</v>
      </c>
      <c r="C30" s="7">
        <f>SUM(C25:C29)</f>
        <v>80064</v>
      </c>
      <c r="D30" s="7">
        <f>SUM(D25:D29)</f>
        <v>3486</v>
      </c>
      <c r="E30" s="7">
        <f>SUM(E25:E29)</f>
        <v>88201</v>
      </c>
      <c r="F30" s="7">
        <f>SUM(F25:F29)</f>
        <v>171751</v>
      </c>
    </row>
    <row r="31" ht="18" customHeight="1" thickTop="1">
      <c r="A31" s="6"/>
    </row>
    <row r="32" spans="2:6" ht="24" customHeight="1">
      <c r="B32" s="93" t="s">
        <v>229</v>
      </c>
      <c r="C32" s="93"/>
      <c r="D32" s="93"/>
      <c r="E32" s="94"/>
      <c r="F32" s="94"/>
    </row>
    <row r="33" spans="2:4" ht="12.75">
      <c r="B33" s="18"/>
      <c r="C33" s="18"/>
      <c r="D33" s="18"/>
    </row>
  </sheetData>
  <sheetProtection/>
  <mergeCells count="2">
    <mergeCell ref="B32:F32"/>
    <mergeCell ref="C10:F10"/>
  </mergeCells>
  <printOptions/>
  <pageMargins left="0.25" right="0.75" top="0.75" bottom="1" header="0.5" footer="0.5"/>
  <pageSetup fitToHeight="1" fitToWidth="1"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2:F54"/>
  <sheetViews>
    <sheetView zoomScalePageLayoutView="0" workbookViewId="0" topLeftCell="A2">
      <selection activeCell="B2" sqref="B2"/>
    </sheetView>
  </sheetViews>
  <sheetFormatPr defaultColWidth="9.140625" defaultRowHeight="12.75"/>
  <cols>
    <col min="1" max="1" width="4.28125" style="8" customWidth="1"/>
    <col min="2" max="2" width="64.00390625" style="8" bestFit="1" customWidth="1"/>
    <col min="3" max="3" width="12.140625" style="8" customWidth="1"/>
    <col min="4" max="4" width="2.28125" style="8" customWidth="1"/>
    <col min="5" max="5" width="12.7109375" style="8" customWidth="1"/>
    <col min="6" max="16384" width="9.140625" style="8" customWidth="1"/>
  </cols>
  <sheetData>
    <row r="2" ht="15.75">
      <c r="B2" s="17" t="s">
        <v>35</v>
      </c>
    </row>
    <row r="3" ht="12.75">
      <c r="B3" s="85" t="s">
        <v>220</v>
      </c>
    </row>
    <row r="4" ht="12.75">
      <c r="B4" s="47" t="s">
        <v>81</v>
      </c>
    </row>
    <row r="6" ht="12.75">
      <c r="B6" s="8" t="s">
        <v>104</v>
      </c>
    </row>
    <row r="7" ht="12.75">
      <c r="B7" s="85" t="s">
        <v>226</v>
      </c>
    </row>
    <row r="8" spans="3:5" ht="12.75" customHeight="1">
      <c r="C8" s="97" t="s">
        <v>174</v>
      </c>
      <c r="D8" s="98"/>
      <c r="E8" s="98"/>
    </row>
    <row r="9" spans="3:5" ht="12.75">
      <c r="C9" s="89" t="s">
        <v>217</v>
      </c>
      <c r="D9" s="9"/>
      <c r="E9" s="89" t="s">
        <v>200</v>
      </c>
    </row>
    <row r="10" spans="3:5" ht="12.75">
      <c r="C10" s="9" t="s">
        <v>33</v>
      </c>
      <c r="D10" s="9"/>
      <c r="E10" s="9" t="s">
        <v>33</v>
      </c>
    </row>
    <row r="11" ht="12.75">
      <c r="B11" s="8" t="s">
        <v>13</v>
      </c>
    </row>
    <row r="13" spans="2:5" ht="12.75">
      <c r="B13" s="8" t="s">
        <v>32</v>
      </c>
      <c r="C13" s="8">
        <f>+'Income Statement'!F39</f>
        <v>4814</v>
      </c>
      <c r="E13" s="14">
        <v>517</v>
      </c>
    </row>
    <row r="15" ht="12.75">
      <c r="B15" s="8" t="s">
        <v>197</v>
      </c>
    </row>
    <row r="16" spans="2:6" ht="12.75">
      <c r="B16" s="8" t="s">
        <v>166</v>
      </c>
      <c r="C16" s="8">
        <v>3146</v>
      </c>
      <c r="E16" s="8">
        <v>6841</v>
      </c>
      <c r="F16" s="70"/>
    </row>
    <row r="17" spans="2:6" ht="12.75">
      <c r="B17" s="8" t="s">
        <v>167</v>
      </c>
      <c r="C17" s="8">
        <v>-1016</v>
      </c>
      <c r="E17" s="8">
        <v>-221</v>
      </c>
      <c r="F17" s="69"/>
    </row>
    <row r="18" spans="2:5" ht="12.75">
      <c r="B18" s="8" t="s">
        <v>14</v>
      </c>
      <c r="C18" s="10">
        <f>SUM(C13:C17)</f>
        <v>6944</v>
      </c>
      <c r="E18" s="10">
        <f>SUM(E13:E17)</f>
        <v>7137</v>
      </c>
    </row>
    <row r="19" ht="12.75">
      <c r="E19" s="13"/>
    </row>
    <row r="20" spans="2:5" ht="12.75">
      <c r="B20" s="8" t="s">
        <v>196</v>
      </c>
      <c r="E20" s="13"/>
    </row>
    <row r="21" spans="2:5" ht="12.75">
      <c r="B21" s="8" t="s">
        <v>36</v>
      </c>
      <c r="C21" s="8">
        <v>1484</v>
      </c>
      <c r="E21" s="13">
        <v>3497</v>
      </c>
    </row>
    <row r="22" spans="2:5" ht="12.75">
      <c r="B22" s="8" t="s">
        <v>37</v>
      </c>
      <c r="C22" s="11">
        <v>-1556</v>
      </c>
      <c r="E22" s="13">
        <v>-3018</v>
      </c>
    </row>
    <row r="23" spans="2:5" ht="18.75" customHeight="1">
      <c r="B23" s="8" t="s">
        <v>15</v>
      </c>
      <c r="C23" s="8">
        <f>SUM(C18:C22)</f>
        <v>6872</v>
      </c>
      <c r="E23" s="10">
        <f>SUM(E18:E22)</f>
        <v>7616</v>
      </c>
    </row>
    <row r="24" ht="12.75">
      <c r="E24" s="13"/>
    </row>
    <row r="25" spans="2:5" ht="12.75">
      <c r="B25" s="8" t="s">
        <v>114</v>
      </c>
      <c r="C25" s="8">
        <v>-928</v>
      </c>
      <c r="E25" s="13">
        <v>-2879</v>
      </c>
    </row>
    <row r="26" spans="2:5" ht="12.75">
      <c r="B26" s="8" t="s">
        <v>233</v>
      </c>
      <c r="C26" s="8">
        <v>296</v>
      </c>
      <c r="E26" s="13">
        <v>0</v>
      </c>
    </row>
    <row r="27" spans="2:5" ht="12.75">
      <c r="B27" s="8" t="s">
        <v>115</v>
      </c>
      <c r="C27" s="8">
        <v>294</v>
      </c>
      <c r="E27" s="13">
        <v>353</v>
      </c>
    </row>
    <row r="28" spans="2:5" ht="19.5" customHeight="1">
      <c r="B28" s="8" t="s">
        <v>156</v>
      </c>
      <c r="C28" s="12">
        <f>SUM(C23:C27)</f>
        <v>6534</v>
      </c>
      <c r="E28" s="12">
        <f>SUM(E23:E27)</f>
        <v>5090</v>
      </c>
    </row>
    <row r="29" ht="12.75">
      <c r="E29" s="13"/>
    </row>
    <row r="30" spans="2:5" ht="12.75">
      <c r="B30" s="8" t="s">
        <v>16</v>
      </c>
      <c r="E30" s="13"/>
    </row>
    <row r="31" ht="12.75">
      <c r="E31" s="13"/>
    </row>
    <row r="32" spans="2:5" ht="12.75">
      <c r="B32" s="8" t="s">
        <v>17</v>
      </c>
      <c r="C32" s="8">
        <v>-7840</v>
      </c>
      <c r="E32" s="13">
        <v>-418</v>
      </c>
    </row>
    <row r="33" spans="2:5" ht="12.75">
      <c r="B33" s="8" t="s">
        <v>28</v>
      </c>
      <c r="C33" s="8">
        <v>2</v>
      </c>
      <c r="E33" s="13">
        <v>60</v>
      </c>
    </row>
    <row r="34" spans="2:5" ht="12.75">
      <c r="B34" s="8" t="s">
        <v>18</v>
      </c>
      <c r="C34" s="8">
        <v>-10808</v>
      </c>
      <c r="E34" s="13">
        <v>-8805</v>
      </c>
    </row>
    <row r="35" spans="2:5" ht="12.75">
      <c r="B35" s="8" t="s">
        <v>19</v>
      </c>
      <c r="C35" s="13">
        <v>4641</v>
      </c>
      <c r="E35" s="13">
        <v>5265</v>
      </c>
    </row>
    <row r="36" spans="2:5" ht="12.75">
      <c r="B36" s="8" t="s">
        <v>116</v>
      </c>
      <c r="C36" s="8">
        <v>258</v>
      </c>
      <c r="E36" s="13">
        <v>257</v>
      </c>
    </row>
    <row r="37" spans="2:5" ht="18" customHeight="1">
      <c r="B37" s="85" t="s">
        <v>235</v>
      </c>
      <c r="C37" s="12">
        <f>SUM(C32:C36)</f>
        <v>-13747</v>
      </c>
      <c r="E37" s="12">
        <f>SUM(E32:E36)</f>
        <v>-3641</v>
      </c>
    </row>
    <row r="38" ht="12.75">
      <c r="E38" s="13"/>
    </row>
    <row r="39" spans="2:5" ht="12.75">
      <c r="B39" s="8" t="s">
        <v>20</v>
      </c>
      <c r="E39" s="13"/>
    </row>
    <row r="40" ht="12.75">
      <c r="E40" s="13"/>
    </row>
    <row r="41" spans="2:5" ht="12.75">
      <c r="B41" s="8" t="s">
        <v>117</v>
      </c>
      <c r="C41" s="8">
        <v>0</v>
      </c>
      <c r="E41" s="13">
        <v>0</v>
      </c>
    </row>
    <row r="42" spans="2:5" ht="18" customHeight="1">
      <c r="B42" s="8" t="s">
        <v>157</v>
      </c>
      <c r="C42" s="12">
        <f>+C41</f>
        <v>0</v>
      </c>
      <c r="E42" s="12">
        <f>+E41</f>
        <v>0</v>
      </c>
    </row>
    <row r="43" ht="12.75">
      <c r="E43" s="13"/>
    </row>
    <row r="44" spans="2:5" ht="12.75">
      <c r="B44" s="8" t="s">
        <v>234</v>
      </c>
      <c r="C44" s="8">
        <f>+C42+C37+C28</f>
        <v>-7213</v>
      </c>
      <c r="E44" s="8">
        <f>+E42+E37+E28</f>
        <v>1449</v>
      </c>
    </row>
    <row r="45" ht="12.75">
      <c r="E45" s="13"/>
    </row>
    <row r="46" spans="2:5" ht="12.75">
      <c r="B46" s="8" t="s">
        <v>173</v>
      </c>
      <c r="C46" s="8">
        <v>69907</v>
      </c>
      <c r="E46" s="13">
        <v>48508</v>
      </c>
    </row>
    <row r="47" ht="12.75">
      <c r="E47" s="13"/>
    </row>
    <row r="48" spans="2:5" ht="12.75">
      <c r="B48" s="8" t="s">
        <v>231</v>
      </c>
      <c r="C48" s="8">
        <v>-14</v>
      </c>
      <c r="E48" s="13">
        <v>0</v>
      </c>
    </row>
    <row r="49" ht="12.75">
      <c r="E49" s="13"/>
    </row>
    <row r="50" spans="2:5" ht="15" customHeight="1">
      <c r="B50" s="8" t="s">
        <v>172</v>
      </c>
      <c r="C50" s="12">
        <f>+C46+C44+C48</f>
        <v>62680</v>
      </c>
      <c r="E50" s="12">
        <f>+E46+E44</f>
        <v>49957</v>
      </c>
    </row>
    <row r="51" ht="12.75">
      <c r="E51" s="13"/>
    </row>
    <row r="52" ht="12.75">
      <c r="E52" s="13"/>
    </row>
    <row r="53" spans="2:6" ht="24" customHeight="1">
      <c r="B53" s="93" t="s">
        <v>230</v>
      </c>
      <c r="C53" s="93"/>
      <c r="D53" s="93"/>
      <c r="E53" s="93"/>
      <c r="F53" s="18"/>
    </row>
    <row r="54" spans="2:6" ht="12.75">
      <c r="B54" s="18"/>
      <c r="C54" s="18"/>
      <c r="D54" s="18"/>
      <c r="E54" s="18"/>
      <c r="F54" s="18"/>
    </row>
  </sheetData>
  <sheetProtection/>
  <mergeCells count="2">
    <mergeCell ref="B53:E53"/>
    <mergeCell ref="C8:E8"/>
  </mergeCells>
  <printOptions/>
  <pageMargins left="0.75" right="0.75" top="0.75" bottom="0.5" header="0.5" footer="0.5"/>
  <pageSetup fitToHeight="1" fitToWidth="1" horizontalDpi="300" verticalDpi="300" orientation="portrait" paperSize="9" scale="92" r:id="rId1"/>
</worksheet>
</file>

<file path=xl/worksheets/sheet5.xml><?xml version="1.0" encoding="utf-8"?>
<worksheet xmlns="http://schemas.openxmlformats.org/spreadsheetml/2006/main" xmlns:r="http://schemas.openxmlformats.org/officeDocument/2006/relationships">
  <sheetPr>
    <pageSetUpPr fitToPage="1"/>
  </sheetPr>
  <dimension ref="A3:AA177"/>
  <sheetViews>
    <sheetView tabSelected="1" zoomScalePageLayoutView="0" workbookViewId="0" topLeftCell="A1">
      <selection activeCell="A3" sqref="A3:N3"/>
    </sheetView>
  </sheetViews>
  <sheetFormatPr defaultColWidth="9.140625" defaultRowHeight="12.75"/>
  <cols>
    <col min="1" max="1" width="4.140625" style="22" customWidth="1"/>
    <col min="2" max="2" width="3.140625" style="22" customWidth="1"/>
    <col min="3" max="3" width="3.8515625" style="22" customWidth="1"/>
    <col min="4" max="4" width="6.28125" style="22" customWidth="1"/>
    <col min="5" max="5" width="10.28125" style="22" customWidth="1"/>
    <col min="6" max="6" width="16.00390625" style="22" customWidth="1"/>
    <col min="7" max="7" width="1.57421875" style="22" customWidth="1"/>
    <col min="8" max="8" width="15.140625" style="22" customWidth="1"/>
    <col min="9" max="9" width="1.57421875" style="22" customWidth="1"/>
    <col min="10" max="10" width="12.140625" style="22" customWidth="1"/>
    <col min="11" max="11" width="1.57421875" style="22" customWidth="1"/>
    <col min="12" max="12" width="11.421875" style="22" customWidth="1"/>
    <col min="13" max="13" width="1.57421875" style="22" customWidth="1"/>
    <col min="14" max="14" width="13.57421875" style="22" customWidth="1"/>
    <col min="15" max="20" width="9.140625" style="22" customWidth="1"/>
    <col min="21" max="21" width="9.7109375" style="22" bestFit="1" customWidth="1"/>
    <col min="22" max="22" width="11.421875" style="22" bestFit="1" customWidth="1"/>
    <col min="23" max="23" width="8.421875" style="22" bestFit="1" customWidth="1"/>
    <col min="24" max="16384" width="9.140625" style="22" customWidth="1"/>
  </cols>
  <sheetData>
    <row r="3" spans="1:14" ht="15">
      <c r="A3" s="108" t="s">
        <v>44</v>
      </c>
      <c r="B3" s="108"/>
      <c r="C3" s="108"/>
      <c r="D3" s="108"/>
      <c r="E3" s="108"/>
      <c r="F3" s="108"/>
      <c r="G3" s="108"/>
      <c r="H3" s="108"/>
      <c r="I3" s="108"/>
      <c r="J3" s="108"/>
      <c r="K3" s="108"/>
      <c r="L3" s="108"/>
      <c r="M3" s="108"/>
      <c r="N3" s="109"/>
    </row>
    <row r="4" spans="1:14" ht="15">
      <c r="A4" s="110" t="s">
        <v>45</v>
      </c>
      <c r="B4" s="111"/>
      <c r="C4" s="111"/>
      <c r="D4" s="111"/>
      <c r="E4" s="111"/>
      <c r="F4" s="111"/>
      <c r="G4" s="111"/>
      <c r="H4" s="111"/>
      <c r="I4" s="111"/>
      <c r="J4" s="111"/>
      <c r="K4" s="111"/>
      <c r="L4" s="111"/>
      <c r="M4" s="111"/>
      <c r="N4" s="109"/>
    </row>
    <row r="5" spans="2:3" ht="15">
      <c r="B5" s="103" t="s">
        <v>46</v>
      </c>
      <c r="C5" s="103"/>
    </row>
    <row r="7" spans="2:7" ht="15">
      <c r="B7" s="23" t="s">
        <v>138</v>
      </c>
      <c r="C7" s="101" t="s">
        <v>93</v>
      </c>
      <c r="D7" s="101"/>
      <c r="E7" s="101"/>
      <c r="F7" s="101"/>
      <c r="G7" s="24"/>
    </row>
    <row r="8" spans="3:14" ht="43.5" customHeight="1">
      <c r="C8" s="99" t="s">
        <v>209</v>
      </c>
      <c r="D8" s="99"/>
      <c r="E8" s="99"/>
      <c r="F8" s="99"/>
      <c r="G8" s="99"/>
      <c r="H8" s="99"/>
      <c r="I8" s="99"/>
      <c r="J8" s="99"/>
      <c r="K8" s="99"/>
      <c r="L8" s="99"/>
      <c r="M8" s="99"/>
      <c r="N8" s="99"/>
    </row>
    <row r="9" spans="3:14" ht="15.75" customHeight="1">
      <c r="C9" s="60"/>
      <c r="D9" s="60"/>
      <c r="E9" s="60"/>
      <c r="F9" s="60"/>
      <c r="G9" s="60"/>
      <c r="H9" s="60"/>
      <c r="I9" s="60"/>
      <c r="J9" s="60"/>
      <c r="K9" s="60"/>
      <c r="L9" s="60"/>
      <c r="M9" s="60"/>
      <c r="N9" s="60"/>
    </row>
    <row r="10" spans="3:27" ht="59.25" customHeight="1">
      <c r="C10" s="99" t="s">
        <v>210</v>
      </c>
      <c r="D10" s="99"/>
      <c r="E10" s="99"/>
      <c r="F10" s="99"/>
      <c r="G10" s="99"/>
      <c r="H10" s="99"/>
      <c r="I10" s="99"/>
      <c r="J10" s="99"/>
      <c r="K10" s="99"/>
      <c r="L10" s="99"/>
      <c r="M10" s="99"/>
      <c r="N10" s="99"/>
      <c r="P10" s="65"/>
      <c r="Q10" s="65"/>
      <c r="R10" s="65"/>
      <c r="S10" s="65"/>
      <c r="T10" s="65"/>
      <c r="U10" s="65"/>
      <c r="V10" s="65"/>
      <c r="W10" s="65"/>
      <c r="X10" s="65"/>
      <c r="Y10" s="65"/>
      <c r="Z10" s="65"/>
      <c r="AA10" s="65"/>
    </row>
    <row r="12" spans="3:14" ht="33" customHeight="1">
      <c r="C12" s="99" t="s">
        <v>211</v>
      </c>
      <c r="D12" s="105"/>
      <c r="E12" s="105"/>
      <c r="F12" s="105"/>
      <c r="G12" s="105"/>
      <c r="H12" s="105"/>
      <c r="I12" s="105"/>
      <c r="J12" s="105"/>
      <c r="K12" s="105"/>
      <c r="L12" s="105"/>
      <c r="M12" s="105"/>
      <c r="N12" s="105"/>
    </row>
    <row r="13" spans="3:14" ht="15.75" customHeight="1">
      <c r="C13" s="61"/>
      <c r="D13" s="60"/>
      <c r="E13" s="60"/>
      <c r="F13" s="60"/>
      <c r="G13" s="60"/>
      <c r="H13" s="60"/>
      <c r="I13" s="60"/>
      <c r="J13" s="60"/>
      <c r="K13" s="60"/>
      <c r="L13" s="60"/>
      <c r="M13" s="60"/>
      <c r="N13" s="60"/>
    </row>
    <row r="14" spans="2:23" ht="15">
      <c r="B14" s="25" t="s">
        <v>121</v>
      </c>
      <c r="C14" s="113" t="s">
        <v>92</v>
      </c>
      <c r="D14" s="106"/>
      <c r="E14" s="106"/>
      <c r="F14" s="106"/>
      <c r="G14" s="106"/>
      <c r="H14" s="106"/>
      <c r="I14" s="106"/>
      <c r="J14" s="106"/>
      <c r="K14" s="106"/>
      <c r="L14" s="106"/>
      <c r="M14" s="106"/>
      <c r="N14" s="106"/>
      <c r="U14" s="27"/>
      <c r="V14" s="27"/>
      <c r="W14" s="45"/>
    </row>
    <row r="15" spans="3:14" ht="28.5" customHeight="1">
      <c r="C15" s="99" t="s">
        <v>212</v>
      </c>
      <c r="D15" s="99"/>
      <c r="E15" s="99"/>
      <c r="F15" s="99"/>
      <c r="G15" s="99"/>
      <c r="H15" s="99"/>
      <c r="I15" s="99"/>
      <c r="J15" s="99"/>
      <c r="K15" s="99"/>
      <c r="L15" s="99"/>
      <c r="M15" s="99"/>
      <c r="N15" s="99"/>
    </row>
    <row r="16" ht="12.75" customHeight="1"/>
    <row r="17" spans="2:14" ht="15">
      <c r="B17" s="25" t="s">
        <v>137</v>
      </c>
      <c r="C17" s="101" t="s">
        <v>47</v>
      </c>
      <c r="D17" s="106"/>
      <c r="E17" s="106"/>
      <c r="F17" s="106"/>
      <c r="G17" s="106"/>
      <c r="H17" s="106"/>
      <c r="I17" s="106"/>
      <c r="J17" s="106"/>
      <c r="K17" s="106"/>
      <c r="L17" s="106"/>
      <c r="M17" s="106"/>
      <c r="N17" s="106"/>
    </row>
    <row r="18" spans="3:14" ht="14.25" customHeight="1">
      <c r="C18" s="112" t="s">
        <v>48</v>
      </c>
      <c r="D18" s="112"/>
      <c r="E18" s="112"/>
      <c r="F18" s="112"/>
      <c r="G18" s="112"/>
      <c r="H18" s="112"/>
      <c r="I18" s="112"/>
      <c r="J18" s="112"/>
      <c r="K18" s="112"/>
      <c r="L18" s="112"/>
      <c r="M18" s="112"/>
      <c r="N18" s="112"/>
    </row>
    <row r="19" ht="12.75" customHeight="1"/>
    <row r="20" spans="2:14" ht="15">
      <c r="B20" s="25" t="s">
        <v>181</v>
      </c>
      <c r="C20" s="101" t="s">
        <v>49</v>
      </c>
      <c r="D20" s="101"/>
      <c r="E20" s="101"/>
      <c r="F20" s="101"/>
      <c r="G20" s="101"/>
      <c r="H20" s="101"/>
      <c r="I20" s="101"/>
      <c r="J20" s="101"/>
      <c r="K20" s="101"/>
      <c r="L20" s="101"/>
      <c r="M20" s="101"/>
      <c r="N20" s="101"/>
    </row>
    <row r="21" spans="3:14" ht="30.75" customHeight="1">
      <c r="C21" s="99" t="s">
        <v>187</v>
      </c>
      <c r="D21" s="99"/>
      <c r="E21" s="99"/>
      <c r="F21" s="99"/>
      <c r="G21" s="99"/>
      <c r="H21" s="99"/>
      <c r="I21" s="99"/>
      <c r="J21" s="99"/>
      <c r="K21" s="99"/>
      <c r="L21" s="99"/>
      <c r="M21" s="99"/>
      <c r="N21" s="99"/>
    </row>
    <row r="23" spans="2:14" ht="15">
      <c r="B23" s="25" t="s">
        <v>136</v>
      </c>
      <c r="C23" s="101" t="s">
        <v>97</v>
      </c>
      <c r="D23" s="101"/>
      <c r="E23" s="101"/>
      <c r="F23" s="101"/>
      <c r="G23" s="101"/>
      <c r="H23" s="101"/>
      <c r="I23" s="101"/>
      <c r="J23" s="101"/>
      <c r="K23" s="101"/>
      <c r="L23" s="101"/>
      <c r="M23" s="101"/>
      <c r="N23" s="101"/>
    </row>
    <row r="24" spans="3:14" ht="28.5" customHeight="1">
      <c r="C24" s="99" t="s">
        <v>188</v>
      </c>
      <c r="D24" s="99"/>
      <c r="E24" s="99"/>
      <c r="F24" s="99"/>
      <c r="G24" s="99"/>
      <c r="H24" s="99"/>
      <c r="I24" s="99"/>
      <c r="J24" s="99"/>
      <c r="K24" s="99"/>
      <c r="L24" s="99"/>
      <c r="M24" s="99"/>
      <c r="N24" s="99"/>
    </row>
    <row r="26" spans="2:14" ht="15">
      <c r="B26" s="25" t="s">
        <v>135</v>
      </c>
      <c r="C26" s="101" t="s">
        <v>98</v>
      </c>
      <c r="D26" s="101"/>
      <c r="E26" s="101"/>
      <c r="F26" s="101"/>
      <c r="G26" s="101"/>
      <c r="H26" s="101"/>
      <c r="I26" s="101"/>
      <c r="J26" s="101"/>
      <c r="K26" s="101"/>
      <c r="L26" s="101"/>
      <c r="M26" s="101"/>
      <c r="N26" s="101"/>
    </row>
    <row r="27" spans="3:14" ht="30.75" customHeight="1">
      <c r="C27" s="99" t="s">
        <v>198</v>
      </c>
      <c r="D27" s="99"/>
      <c r="E27" s="99"/>
      <c r="F27" s="99"/>
      <c r="G27" s="99"/>
      <c r="H27" s="99"/>
      <c r="I27" s="99"/>
      <c r="J27" s="99"/>
      <c r="K27" s="99"/>
      <c r="L27" s="99"/>
      <c r="M27" s="99"/>
      <c r="N27" s="99"/>
    </row>
    <row r="29" spans="2:14" ht="15">
      <c r="B29" s="25" t="s">
        <v>134</v>
      </c>
      <c r="C29" s="101" t="s">
        <v>50</v>
      </c>
      <c r="D29" s="101"/>
      <c r="E29" s="101"/>
      <c r="F29" s="101"/>
      <c r="G29" s="101"/>
      <c r="H29" s="101"/>
      <c r="I29" s="101"/>
      <c r="J29" s="101"/>
      <c r="K29" s="101"/>
      <c r="L29" s="101"/>
      <c r="M29" s="101"/>
      <c r="N29" s="101"/>
    </row>
    <row r="30" spans="2:14" ht="16.5" customHeight="1">
      <c r="B30" s="25"/>
      <c r="C30" s="99" t="s">
        <v>175</v>
      </c>
      <c r="D30" s="99"/>
      <c r="E30" s="99"/>
      <c r="F30" s="99"/>
      <c r="G30" s="99"/>
      <c r="H30" s="99"/>
      <c r="I30" s="99"/>
      <c r="J30" s="99"/>
      <c r="K30" s="99"/>
      <c r="L30" s="99"/>
      <c r="M30" s="99"/>
      <c r="N30" s="99"/>
    </row>
    <row r="31" spans="3:14" ht="45.75" customHeight="1">
      <c r="C31" s="99" t="s">
        <v>213</v>
      </c>
      <c r="D31" s="99"/>
      <c r="E31" s="99"/>
      <c r="F31" s="99"/>
      <c r="G31" s="99"/>
      <c r="H31" s="99"/>
      <c r="I31" s="99"/>
      <c r="J31" s="99"/>
      <c r="K31" s="99"/>
      <c r="L31" s="99"/>
      <c r="M31" s="99"/>
      <c r="N31" s="99"/>
    </row>
    <row r="33" spans="2:14" ht="15">
      <c r="B33" s="25" t="s">
        <v>133</v>
      </c>
      <c r="C33" s="114" t="s">
        <v>94</v>
      </c>
      <c r="D33" s="114"/>
      <c r="E33" s="114"/>
      <c r="F33" s="114"/>
      <c r="G33" s="114"/>
      <c r="H33" s="114"/>
      <c r="I33" s="114"/>
      <c r="J33" s="114"/>
      <c r="K33" s="114"/>
      <c r="L33" s="114"/>
      <c r="M33" s="114"/>
      <c r="N33" s="114"/>
    </row>
    <row r="34" spans="6:14" ht="42.75" customHeight="1">
      <c r="F34" s="59" t="s">
        <v>84</v>
      </c>
      <c r="G34" s="27"/>
      <c r="H34" s="58" t="s">
        <v>53</v>
      </c>
      <c r="I34" s="26"/>
      <c r="J34" s="59" t="s">
        <v>112</v>
      </c>
      <c r="K34" s="59"/>
      <c r="L34" s="59" t="s">
        <v>183</v>
      </c>
      <c r="M34" s="28"/>
      <c r="N34" s="58" t="s">
        <v>90</v>
      </c>
    </row>
    <row r="35" spans="6:14" ht="15">
      <c r="F35" s="41" t="s">
        <v>33</v>
      </c>
      <c r="H35" s="41" t="s">
        <v>33</v>
      </c>
      <c r="I35" s="26"/>
      <c r="J35" s="41" t="s">
        <v>33</v>
      </c>
      <c r="K35" s="41"/>
      <c r="L35" s="41" t="s">
        <v>33</v>
      </c>
      <c r="N35" s="41" t="s">
        <v>33</v>
      </c>
    </row>
    <row r="36" spans="3:9" ht="15">
      <c r="C36" s="29" t="s">
        <v>174</v>
      </c>
      <c r="D36" s="30"/>
      <c r="F36" s="41"/>
      <c r="H36" s="26"/>
      <c r="I36" s="26"/>
    </row>
    <row r="37" spans="3:6" ht="15">
      <c r="C37" s="29" t="s">
        <v>214</v>
      </c>
      <c r="D37" s="30"/>
      <c r="F37" s="41"/>
    </row>
    <row r="38" spans="3:6" ht="15">
      <c r="C38" s="78" t="s">
        <v>30</v>
      </c>
      <c r="D38" s="30"/>
      <c r="F38" s="41"/>
    </row>
    <row r="39" spans="3:14" ht="15">
      <c r="C39" s="22" t="s">
        <v>249</v>
      </c>
      <c r="F39" s="31">
        <v>21420</v>
      </c>
      <c r="G39" s="32"/>
      <c r="H39" s="31">
        <v>10470</v>
      </c>
      <c r="I39" s="32"/>
      <c r="J39" s="32">
        <v>0</v>
      </c>
      <c r="K39" s="32"/>
      <c r="L39" s="50">
        <v>0</v>
      </c>
      <c r="M39" s="32"/>
      <c r="N39" s="32">
        <f>+J39+H39+F39</f>
        <v>31890</v>
      </c>
    </row>
    <row r="40" spans="3:14" ht="15">
      <c r="C40" s="22" t="s">
        <v>250</v>
      </c>
      <c r="F40" s="50">
        <v>0</v>
      </c>
      <c r="G40" s="33"/>
      <c r="H40" s="52">
        <v>0</v>
      </c>
      <c r="I40" s="33"/>
      <c r="J40" s="50">
        <v>0</v>
      </c>
      <c r="K40" s="50"/>
      <c r="L40" s="50">
        <v>0</v>
      </c>
      <c r="M40" s="33"/>
      <c r="N40" s="51">
        <f>+J40+H40+F40</f>
        <v>0</v>
      </c>
    </row>
    <row r="41" spans="3:14" ht="15">
      <c r="C41" s="22" t="s">
        <v>184</v>
      </c>
      <c r="F41" s="53">
        <f>+F39</f>
        <v>21420</v>
      </c>
      <c r="G41" s="36"/>
      <c r="H41" s="35">
        <f>+H40+H39</f>
        <v>10470</v>
      </c>
      <c r="I41" s="36"/>
      <c r="J41" s="35">
        <f>+J40+J39</f>
        <v>0</v>
      </c>
      <c r="K41" s="35"/>
      <c r="L41" s="80">
        <f>+L40</f>
        <v>0</v>
      </c>
      <c r="M41" s="36"/>
      <c r="N41" s="35">
        <f>+L41+J41+H41+F41</f>
        <v>31890</v>
      </c>
    </row>
    <row r="42" ht="15">
      <c r="F42" s="41"/>
    </row>
    <row r="43" spans="3:6" ht="15">
      <c r="C43" s="78" t="s">
        <v>182</v>
      </c>
      <c r="F43" s="41"/>
    </row>
    <row r="44" spans="3:14" ht="15">
      <c r="C44" s="22" t="s">
        <v>91</v>
      </c>
      <c r="F44" s="31">
        <v>4657</v>
      </c>
      <c r="G44" s="32"/>
      <c r="H44" s="38">
        <v>709</v>
      </c>
      <c r="I44" s="32"/>
      <c r="J44" s="34">
        <v>-7</v>
      </c>
      <c r="K44" s="34"/>
      <c r="L44" s="34">
        <v>0</v>
      </c>
      <c r="M44" s="32"/>
      <c r="N44" s="38">
        <f>SUM(F44:L44)</f>
        <v>5359</v>
      </c>
    </row>
    <row r="45" spans="3:14" ht="15">
      <c r="C45" s="22" t="s">
        <v>88</v>
      </c>
      <c r="F45" s="32"/>
      <c r="G45" s="32"/>
      <c r="H45" s="32"/>
      <c r="I45" s="32"/>
      <c r="J45" s="32"/>
      <c r="K45" s="32"/>
      <c r="L45" s="32"/>
      <c r="M45" s="32"/>
      <c r="N45" s="38">
        <v>990</v>
      </c>
    </row>
    <row r="46" spans="3:14" ht="15">
      <c r="C46" s="22" t="s">
        <v>89</v>
      </c>
      <c r="F46" s="32"/>
      <c r="G46" s="32"/>
      <c r="H46" s="32"/>
      <c r="I46" s="32"/>
      <c r="J46" s="32"/>
      <c r="K46" s="32"/>
      <c r="L46" s="32"/>
      <c r="M46" s="32"/>
      <c r="N46" s="38">
        <v>-60</v>
      </c>
    </row>
    <row r="47" spans="3:14" ht="15">
      <c r="C47" s="22" t="s">
        <v>185</v>
      </c>
      <c r="F47" s="32"/>
      <c r="G47" s="32"/>
      <c r="H47" s="32"/>
      <c r="I47" s="32"/>
      <c r="J47" s="32"/>
      <c r="K47" s="32"/>
      <c r="L47" s="32"/>
      <c r="M47" s="32"/>
      <c r="N47" s="38">
        <v>0</v>
      </c>
    </row>
    <row r="48" spans="3:14" ht="15">
      <c r="C48" s="22" t="s">
        <v>31</v>
      </c>
      <c r="F48" s="32"/>
      <c r="G48" s="32"/>
      <c r="H48" s="32"/>
      <c r="I48" s="32"/>
      <c r="J48" s="32"/>
      <c r="K48" s="32"/>
      <c r="L48" s="32"/>
      <c r="M48" s="32"/>
      <c r="N48" s="39">
        <v>-1</v>
      </c>
    </row>
    <row r="49" spans="3:14" ht="15">
      <c r="C49" s="22" t="s">
        <v>154</v>
      </c>
      <c r="F49" s="32"/>
      <c r="G49" s="32"/>
      <c r="H49" s="32"/>
      <c r="I49" s="32"/>
      <c r="J49" s="32"/>
      <c r="K49" s="32"/>
      <c r="L49" s="32"/>
      <c r="M49" s="32"/>
      <c r="N49" s="38">
        <f>SUM(N44:N48)</f>
        <v>6288</v>
      </c>
    </row>
    <row r="50" spans="3:14" ht="15">
      <c r="C50" s="22" t="s">
        <v>3</v>
      </c>
      <c r="F50" s="32"/>
      <c r="G50" s="32"/>
      <c r="H50" s="32"/>
      <c r="I50" s="32"/>
      <c r="J50" s="32"/>
      <c r="K50" s="32"/>
      <c r="L50" s="32"/>
      <c r="M50" s="32"/>
      <c r="N50" s="39">
        <v>-1474</v>
      </c>
    </row>
    <row r="51" spans="3:14" ht="15">
      <c r="C51" s="22" t="s">
        <v>158</v>
      </c>
      <c r="F51" s="32"/>
      <c r="G51" s="32"/>
      <c r="H51" s="32"/>
      <c r="I51" s="32"/>
      <c r="J51" s="32"/>
      <c r="K51" s="32"/>
      <c r="L51" s="32"/>
      <c r="M51" s="32"/>
      <c r="N51" s="37">
        <f>+N50+N49</f>
        <v>4814</v>
      </c>
    </row>
    <row r="53" spans="3:14" ht="15">
      <c r="C53" s="30" t="s">
        <v>255</v>
      </c>
      <c r="F53" s="32">
        <v>75367</v>
      </c>
      <c r="G53" s="32"/>
      <c r="H53" s="32">
        <v>36808</v>
      </c>
      <c r="I53" s="32"/>
      <c r="J53" s="32">
        <v>942</v>
      </c>
      <c r="L53" s="50">
        <v>0</v>
      </c>
      <c r="N53" s="32">
        <f>+J53+H53+F53</f>
        <v>113117</v>
      </c>
    </row>
    <row r="54" spans="3:14" ht="15">
      <c r="C54" s="22" t="s">
        <v>43</v>
      </c>
      <c r="N54" s="32">
        <v>245</v>
      </c>
    </row>
    <row r="55" spans="3:14" ht="15">
      <c r="C55" s="22" t="s">
        <v>256</v>
      </c>
      <c r="N55" s="32">
        <v>98161</v>
      </c>
    </row>
    <row r="56" spans="3:14" ht="15">
      <c r="C56" s="22" t="s">
        <v>257</v>
      </c>
      <c r="N56" s="35">
        <f>SUM(N53:N55)</f>
        <v>211523</v>
      </c>
    </row>
    <row r="58" spans="3:4" ht="15">
      <c r="C58" s="29" t="s">
        <v>174</v>
      </c>
      <c r="D58" s="30"/>
    </row>
    <row r="59" spans="3:4" ht="15">
      <c r="C59" s="29" t="s">
        <v>208</v>
      </c>
      <c r="D59" s="30"/>
    </row>
    <row r="60" spans="3:4" ht="15">
      <c r="C60" s="78" t="s">
        <v>30</v>
      </c>
      <c r="D60" s="30"/>
    </row>
    <row r="61" spans="3:14" ht="15">
      <c r="C61" s="22" t="s">
        <v>249</v>
      </c>
      <c r="F61" s="32">
        <v>28805</v>
      </c>
      <c r="G61" s="32"/>
      <c r="H61" s="32">
        <v>12496</v>
      </c>
      <c r="I61" s="32"/>
      <c r="J61" s="32">
        <v>0</v>
      </c>
      <c r="K61" s="32"/>
      <c r="L61" s="50">
        <v>0</v>
      </c>
      <c r="M61" s="32"/>
      <c r="N61" s="32">
        <f>+J61+H61+F61</f>
        <v>41301</v>
      </c>
    </row>
    <row r="62" spans="3:14" ht="15">
      <c r="C62" s="22" t="s">
        <v>250</v>
      </c>
      <c r="F62" s="51">
        <v>0</v>
      </c>
      <c r="G62" s="27"/>
      <c r="H62" s="51">
        <v>0</v>
      </c>
      <c r="I62" s="51"/>
      <c r="J62" s="51">
        <v>0</v>
      </c>
      <c r="K62" s="51"/>
      <c r="L62" s="51">
        <v>0</v>
      </c>
      <c r="M62" s="27"/>
      <c r="N62" s="51">
        <f>+J62+H62+F62</f>
        <v>0</v>
      </c>
    </row>
    <row r="63" spans="3:14" ht="15">
      <c r="C63" s="22" t="s">
        <v>184</v>
      </c>
      <c r="F63" s="35">
        <f>+F61</f>
        <v>28805</v>
      </c>
      <c r="G63" s="36"/>
      <c r="H63" s="53">
        <f>+J62+H61</f>
        <v>12496</v>
      </c>
      <c r="I63" s="36"/>
      <c r="J63" s="53">
        <f>+N62+J61</f>
        <v>0</v>
      </c>
      <c r="K63" s="53"/>
      <c r="L63" s="81">
        <f>+L62+L61</f>
        <v>0</v>
      </c>
      <c r="M63" s="36"/>
      <c r="N63" s="35">
        <f>+N61</f>
        <v>41301</v>
      </c>
    </row>
    <row r="64" spans="6:14" ht="15">
      <c r="F64" s="38"/>
      <c r="G64" s="38"/>
      <c r="H64" s="38"/>
      <c r="I64" s="38"/>
      <c r="J64" s="38"/>
      <c r="K64" s="38"/>
      <c r="L64" s="38"/>
      <c r="M64" s="38"/>
      <c r="N64" s="38"/>
    </row>
    <row r="65" spans="3:14" ht="15">
      <c r="C65" s="78" t="s">
        <v>182</v>
      </c>
      <c r="F65" s="38"/>
      <c r="G65" s="38"/>
      <c r="H65" s="38"/>
      <c r="I65" s="38"/>
      <c r="J65" s="38"/>
      <c r="K65" s="38"/>
      <c r="L65" s="38"/>
      <c r="M65" s="38"/>
      <c r="N65" s="38"/>
    </row>
    <row r="66" spans="3:14" ht="15">
      <c r="C66" s="22" t="s">
        <v>91</v>
      </c>
      <c r="F66" s="38">
        <v>3004</v>
      </c>
      <c r="G66" s="38"/>
      <c r="H66" s="38">
        <v>2622</v>
      </c>
      <c r="I66" s="38"/>
      <c r="J66" s="38">
        <v>-7</v>
      </c>
      <c r="K66" s="38"/>
      <c r="L66" s="38">
        <v>0</v>
      </c>
      <c r="M66" s="38"/>
      <c r="N66" s="38">
        <f>SUM(F66:L66)</f>
        <v>5619</v>
      </c>
    </row>
    <row r="67" spans="3:14" ht="15">
      <c r="C67" s="22" t="s">
        <v>88</v>
      </c>
      <c r="F67" s="38"/>
      <c r="G67" s="38"/>
      <c r="H67" s="38"/>
      <c r="I67" s="38"/>
      <c r="J67" s="38"/>
      <c r="K67" s="38"/>
      <c r="L67" s="38"/>
      <c r="M67" s="38"/>
      <c r="N67" s="38">
        <v>625</v>
      </c>
    </row>
    <row r="68" spans="3:14" ht="15">
      <c r="C68" s="22" t="s">
        <v>89</v>
      </c>
      <c r="F68" s="38"/>
      <c r="G68" s="38"/>
      <c r="H68" s="38"/>
      <c r="I68" s="38"/>
      <c r="J68" s="38"/>
      <c r="K68" s="38"/>
      <c r="L68" s="38"/>
      <c r="M68" s="38"/>
      <c r="N68" s="38">
        <v>-4141</v>
      </c>
    </row>
    <row r="69" spans="3:14" ht="15">
      <c r="C69" s="22" t="s">
        <v>185</v>
      </c>
      <c r="F69" s="38"/>
      <c r="G69" s="38"/>
      <c r="H69" s="38"/>
      <c r="I69" s="38"/>
      <c r="J69" s="38"/>
      <c r="K69" s="38"/>
      <c r="L69" s="38"/>
      <c r="M69" s="38"/>
      <c r="N69" s="38">
        <v>0</v>
      </c>
    </row>
    <row r="70" spans="3:14" ht="15">
      <c r="C70" s="22" t="s">
        <v>31</v>
      </c>
      <c r="F70" s="38"/>
      <c r="G70" s="38"/>
      <c r="H70" s="38"/>
      <c r="I70" s="38"/>
      <c r="J70" s="38"/>
      <c r="K70" s="38"/>
      <c r="L70" s="38"/>
      <c r="M70" s="38"/>
      <c r="N70" s="38">
        <v>1</v>
      </c>
    </row>
    <row r="71" spans="3:14" ht="15">
      <c r="C71" s="22" t="s">
        <v>154</v>
      </c>
      <c r="F71" s="38"/>
      <c r="G71" s="38"/>
      <c r="H71" s="38"/>
      <c r="I71" s="38"/>
      <c r="J71" s="38"/>
      <c r="K71" s="38"/>
      <c r="L71" s="38"/>
      <c r="M71" s="38"/>
      <c r="N71" s="40">
        <f>SUM(N66:N70)</f>
        <v>2104</v>
      </c>
    </row>
    <row r="72" spans="3:14" ht="15">
      <c r="C72" s="22" t="s">
        <v>3</v>
      </c>
      <c r="F72" s="38"/>
      <c r="G72" s="38"/>
      <c r="H72" s="38"/>
      <c r="I72" s="38"/>
      <c r="J72" s="38"/>
      <c r="K72" s="38"/>
      <c r="L72" s="38"/>
      <c r="M72" s="38"/>
      <c r="N72" s="39">
        <v>-1587</v>
      </c>
    </row>
    <row r="73" spans="3:14" ht="15">
      <c r="C73" s="22" t="s">
        <v>158</v>
      </c>
      <c r="F73" s="38"/>
      <c r="G73" s="38"/>
      <c r="H73" s="38"/>
      <c r="I73" s="38"/>
      <c r="J73" s="38"/>
      <c r="K73" s="38"/>
      <c r="L73" s="38"/>
      <c r="M73" s="38"/>
      <c r="N73" s="37">
        <f>+N72+N71</f>
        <v>517</v>
      </c>
    </row>
    <row r="74" spans="6:14" ht="15">
      <c r="F74" s="38"/>
      <c r="G74" s="38"/>
      <c r="H74" s="38"/>
      <c r="I74" s="38"/>
      <c r="J74" s="38"/>
      <c r="K74" s="38"/>
      <c r="L74" s="38"/>
      <c r="M74" s="38"/>
      <c r="N74" s="92"/>
    </row>
    <row r="75" spans="3:14" ht="15">
      <c r="C75" s="30" t="s">
        <v>255</v>
      </c>
      <c r="F75" s="32">
        <v>86924</v>
      </c>
      <c r="G75" s="32"/>
      <c r="H75" s="32">
        <v>43883</v>
      </c>
      <c r="I75" s="32"/>
      <c r="J75" s="32">
        <v>1233</v>
      </c>
      <c r="L75" s="50">
        <v>0</v>
      </c>
      <c r="N75" s="32">
        <f>+J75+H75+F75</f>
        <v>132040</v>
      </c>
    </row>
    <row r="76" spans="3:14" ht="15">
      <c r="C76" s="22" t="s">
        <v>43</v>
      </c>
      <c r="N76" s="32">
        <v>779</v>
      </c>
    </row>
    <row r="77" spans="3:14" ht="15">
      <c r="C77" s="22" t="s">
        <v>256</v>
      </c>
      <c r="N77" s="32">
        <v>79551</v>
      </c>
    </row>
    <row r="78" spans="3:14" ht="15">
      <c r="C78" s="22" t="s">
        <v>257</v>
      </c>
      <c r="N78" s="35">
        <f>SUM(N75:N77)</f>
        <v>212370</v>
      </c>
    </row>
    <row r="79" spans="6:14" ht="15">
      <c r="F79" s="38"/>
      <c r="G79" s="38"/>
      <c r="H79" s="38"/>
      <c r="I79" s="38"/>
      <c r="J79" s="38"/>
      <c r="K79" s="38"/>
      <c r="L79" s="38"/>
      <c r="M79" s="38"/>
      <c r="N79" s="92"/>
    </row>
    <row r="80" spans="3:14" ht="28.5" customHeight="1">
      <c r="C80" s="99" t="s">
        <v>248</v>
      </c>
      <c r="D80" s="105"/>
      <c r="E80" s="105"/>
      <c r="F80" s="105"/>
      <c r="G80" s="105"/>
      <c r="H80" s="105"/>
      <c r="I80" s="105"/>
      <c r="J80" s="105"/>
      <c r="K80" s="105"/>
      <c r="L80" s="105"/>
      <c r="M80" s="105"/>
      <c r="N80" s="105"/>
    </row>
    <row r="81" spans="6:14" ht="15">
      <c r="F81" s="38"/>
      <c r="G81" s="38"/>
      <c r="H81" s="38"/>
      <c r="I81" s="38"/>
      <c r="J81" s="38"/>
      <c r="K81" s="38"/>
      <c r="L81" s="38"/>
      <c r="M81" s="38"/>
      <c r="N81" s="38"/>
    </row>
    <row r="82" spans="2:14" ht="15">
      <c r="B82" s="25" t="s">
        <v>132</v>
      </c>
      <c r="C82" s="101" t="s">
        <v>79</v>
      </c>
      <c r="D82" s="101"/>
      <c r="E82" s="101"/>
      <c r="F82" s="101"/>
      <c r="G82" s="101"/>
      <c r="H82" s="101"/>
      <c r="I82" s="101"/>
      <c r="J82" s="101"/>
      <c r="K82" s="101"/>
      <c r="L82" s="101"/>
      <c r="M82" s="101"/>
      <c r="N82" s="101"/>
    </row>
    <row r="83" spans="3:14" ht="16.5" customHeight="1">
      <c r="C83" s="99" t="s">
        <v>130</v>
      </c>
      <c r="D83" s="105"/>
      <c r="E83" s="105"/>
      <c r="F83" s="105"/>
      <c r="G83" s="105"/>
      <c r="H83" s="105"/>
      <c r="I83" s="105"/>
      <c r="J83" s="105"/>
      <c r="K83" s="105"/>
      <c r="L83" s="105"/>
      <c r="M83" s="105"/>
      <c r="N83" s="105"/>
    </row>
    <row r="84" spans="6:14" ht="15">
      <c r="F84" s="38"/>
      <c r="G84" s="38"/>
      <c r="H84" s="38"/>
      <c r="I84" s="38"/>
      <c r="J84" s="38"/>
      <c r="K84" s="38"/>
      <c r="L84" s="38"/>
      <c r="M84" s="38"/>
      <c r="N84" s="38"/>
    </row>
    <row r="85" spans="2:14" ht="15">
      <c r="B85" s="25" t="s">
        <v>131</v>
      </c>
      <c r="C85" s="101" t="s">
        <v>54</v>
      </c>
      <c r="D85" s="101"/>
      <c r="E85" s="101"/>
      <c r="F85" s="101"/>
      <c r="G85" s="101"/>
      <c r="H85" s="101"/>
      <c r="I85" s="101"/>
      <c r="J85" s="101"/>
      <c r="K85" s="101"/>
      <c r="L85" s="101"/>
      <c r="M85" s="101"/>
      <c r="N85" s="101"/>
    </row>
    <row r="86" spans="3:14" ht="30.75" customHeight="1">
      <c r="C86" s="99" t="s">
        <v>215</v>
      </c>
      <c r="D86" s="99"/>
      <c r="E86" s="99"/>
      <c r="F86" s="99"/>
      <c r="G86" s="99"/>
      <c r="H86" s="99"/>
      <c r="I86" s="99"/>
      <c r="J86" s="99"/>
      <c r="K86" s="99"/>
      <c r="L86" s="99"/>
      <c r="M86" s="99"/>
      <c r="N86" s="99"/>
    </row>
    <row r="88" spans="2:14" ht="15">
      <c r="B88" s="25" t="s">
        <v>199</v>
      </c>
      <c r="C88" s="101" t="s">
        <v>95</v>
      </c>
      <c r="D88" s="101"/>
      <c r="E88" s="101"/>
      <c r="F88" s="101"/>
      <c r="G88" s="101"/>
      <c r="H88" s="101"/>
      <c r="I88" s="101"/>
      <c r="J88" s="101"/>
      <c r="K88" s="101"/>
      <c r="L88" s="101"/>
      <c r="M88" s="101"/>
      <c r="N88" s="101"/>
    </row>
    <row r="89" spans="3:14" ht="30" customHeight="1">
      <c r="C89" s="99" t="s">
        <v>245</v>
      </c>
      <c r="D89" s="99"/>
      <c r="E89" s="99"/>
      <c r="F89" s="99"/>
      <c r="G89" s="99"/>
      <c r="H89" s="99"/>
      <c r="I89" s="99"/>
      <c r="J89" s="99"/>
      <c r="K89" s="99"/>
      <c r="L89" s="99"/>
      <c r="M89" s="99"/>
      <c r="N89" s="99"/>
    </row>
    <row r="90" spans="3:26" ht="32.25" customHeight="1">
      <c r="C90" s="61" t="s">
        <v>51</v>
      </c>
      <c r="D90" s="99" t="s">
        <v>246</v>
      </c>
      <c r="E90" s="99"/>
      <c r="F90" s="99"/>
      <c r="G90" s="99"/>
      <c r="H90" s="99"/>
      <c r="I90" s="99"/>
      <c r="J90" s="99"/>
      <c r="K90" s="99"/>
      <c r="L90" s="99"/>
      <c r="M90" s="99"/>
      <c r="N90" s="99"/>
      <c r="P90" s="99"/>
      <c r="Q90" s="99"/>
      <c r="R90" s="99"/>
      <c r="S90" s="99"/>
      <c r="T90" s="99"/>
      <c r="U90" s="99"/>
      <c r="V90" s="99"/>
      <c r="W90" s="99"/>
      <c r="X90" s="99"/>
      <c r="Y90" s="99"/>
      <c r="Z90" s="99"/>
    </row>
    <row r="91" spans="3:26" ht="42.75" customHeight="1">
      <c r="C91" s="88" t="s">
        <v>52</v>
      </c>
      <c r="D91" s="99" t="s">
        <v>247</v>
      </c>
      <c r="E91" s="99"/>
      <c r="F91" s="99"/>
      <c r="G91" s="99"/>
      <c r="H91" s="99"/>
      <c r="I91" s="99"/>
      <c r="J91" s="99"/>
      <c r="K91" s="99"/>
      <c r="L91" s="99"/>
      <c r="M91" s="99"/>
      <c r="N91" s="99"/>
      <c r="P91" s="99"/>
      <c r="Q91" s="99"/>
      <c r="R91" s="99"/>
      <c r="S91" s="99"/>
      <c r="T91" s="99"/>
      <c r="U91" s="99"/>
      <c r="V91" s="99"/>
      <c r="W91" s="99"/>
      <c r="X91" s="99"/>
      <c r="Y91" s="99"/>
      <c r="Z91" s="99"/>
    </row>
    <row r="92" spans="3:14" ht="12" customHeight="1">
      <c r="C92" s="60"/>
      <c r="D92" s="60"/>
      <c r="E92" s="60"/>
      <c r="F92" s="60"/>
      <c r="G92" s="60"/>
      <c r="H92" s="60"/>
      <c r="I92" s="60"/>
      <c r="J92" s="60"/>
      <c r="K92" s="60"/>
      <c r="L92" s="60"/>
      <c r="M92" s="60"/>
      <c r="N92" s="60"/>
    </row>
    <row r="93" spans="2:14" ht="15">
      <c r="B93" s="25" t="s">
        <v>139</v>
      </c>
      <c r="C93" s="101" t="s">
        <v>110</v>
      </c>
      <c r="D93" s="101"/>
      <c r="E93" s="101"/>
      <c r="F93" s="101"/>
      <c r="G93" s="101"/>
      <c r="H93" s="101"/>
      <c r="I93" s="101"/>
      <c r="J93" s="101"/>
      <c r="K93" s="101"/>
      <c r="L93" s="101"/>
      <c r="M93" s="101"/>
      <c r="N93" s="101"/>
    </row>
    <row r="94" spans="3:14" ht="30.75" customHeight="1">
      <c r="C94" s="102" t="s">
        <v>252</v>
      </c>
      <c r="D94" s="102"/>
      <c r="E94" s="102"/>
      <c r="F94" s="102"/>
      <c r="G94" s="102"/>
      <c r="H94" s="102"/>
      <c r="I94" s="102"/>
      <c r="J94" s="102"/>
      <c r="K94" s="102"/>
      <c r="L94" s="102"/>
      <c r="M94" s="102"/>
      <c r="N94" s="102"/>
    </row>
    <row r="96" spans="2:3" ht="15">
      <c r="B96" s="25" t="s">
        <v>140</v>
      </c>
      <c r="C96" s="30" t="s">
        <v>113</v>
      </c>
    </row>
    <row r="97" spans="2:14" ht="30" customHeight="1">
      <c r="B97" s="25"/>
      <c r="C97" s="99" t="s">
        <v>216</v>
      </c>
      <c r="D97" s="99"/>
      <c r="E97" s="99"/>
      <c r="F97" s="99"/>
      <c r="G97" s="99"/>
      <c r="H97" s="99"/>
      <c r="I97" s="99"/>
      <c r="J97" s="99"/>
      <c r="K97" s="99"/>
      <c r="L97" s="99"/>
      <c r="M97" s="99"/>
      <c r="N97" s="99"/>
    </row>
    <row r="98" spans="2:3" ht="15">
      <c r="B98" s="25"/>
      <c r="C98" s="82"/>
    </row>
    <row r="99" spans="2:14" ht="15">
      <c r="B99" s="25" t="s">
        <v>141</v>
      </c>
      <c r="C99" s="101" t="s">
        <v>55</v>
      </c>
      <c r="D99" s="101"/>
      <c r="E99" s="101"/>
      <c r="F99" s="101"/>
      <c r="G99" s="101"/>
      <c r="H99" s="101"/>
      <c r="I99" s="101"/>
      <c r="J99" s="101"/>
      <c r="K99" s="101"/>
      <c r="L99" s="101"/>
      <c r="M99" s="101"/>
      <c r="N99" s="101"/>
    </row>
    <row r="100" spans="3:14" ht="81.75" customHeight="1">
      <c r="C100" s="100" t="s">
        <v>254</v>
      </c>
      <c r="D100" s="100"/>
      <c r="E100" s="100"/>
      <c r="F100" s="100"/>
      <c r="G100" s="100"/>
      <c r="H100" s="100"/>
      <c r="I100" s="100"/>
      <c r="J100" s="100"/>
      <c r="K100" s="100"/>
      <c r="L100" s="100"/>
      <c r="M100" s="100"/>
      <c r="N100" s="100"/>
    </row>
    <row r="101" spans="3:14" ht="55.5" customHeight="1">
      <c r="C101" s="100" t="s">
        <v>237</v>
      </c>
      <c r="D101" s="100"/>
      <c r="E101" s="100"/>
      <c r="F101" s="100"/>
      <c r="G101" s="100"/>
      <c r="H101" s="100"/>
      <c r="I101" s="100"/>
      <c r="J101" s="100"/>
      <c r="K101" s="100"/>
      <c r="L101" s="100"/>
      <c r="M101" s="100"/>
      <c r="N101" s="100"/>
    </row>
    <row r="102" spans="3:14" ht="51.75" customHeight="1">
      <c r="C102" s="100" t="s">
        <v>251</v>
      </c>
      <c r="D102" s="100"/>
      <c r="E102" s="100"/>
      <c r="F102" s="100"/>
      <c r="G102" s="100"/>
      <c r="H102" s="100"/>
      <c r="I102" s="100"/>
      <c r="J102" s="100"/>
      <c r="K102" s="100"/>
      <c r="L102" s="100"/>
      <c r="M102" s="100"/>
      <c r="N102" s="100"/>
    </row>
    <row r="103" spans="3:14" ht="46.5" customHeight="1">
      <c r="C103" s="99" t="s">
        <v>236</v>
      </c>
      <c r="D103" s="99"/>
      <c r="E103" s="99"/>
      <c r="F103" s="99"/>
      <c r="G103" s="99"/>
      <c r="H103" s="99"/>
      <c r="I103" s="99"/>
      <c r="J103" s="99"/>
      <c r="K103" s="99"/>
      <c r="L103" s="99"/>
      <c r="M103" s="99"/>
      <c r="N103" s="99"/>
    </row>
    <row r="104" ht="15" customHeight="1"/>
    <row r="105" spans="2:14" ht="15">
      <c r="B105" s="25" t="s">
        <v>142</v>
      </c>
      <c r="C105" s="101" t="s">
        <v>80</v>
      </c>
      <c r="D105" s="101"/>
      <c r="E105" s="101"/>
      <c r="F105" s="101"/>
      <c r="G105" s="101"/>
      <c r="H105" s="101"/>
      <c r="I105" s="101"/>
      <c r="J105" s="101"/>
      <c r="K105" s="101"/>
      <c r="L105" s="101"/>
      <c r="M105" s="101"/>
      <c r="N105" s="101"/>
    </row>
    <row r="106" spans="3:14" ht="62.25" customHeight="1">
      <c r="C106" s="99" t="s">
        <v>242</v>
      </c>
      <c r="D106" s="99"/>
      <c r="E106" s="99"/>
      <c r="F106" s="99"/>
      <c r="G106" s="99"/>
      <c r="H106" s="99"/>
      <c r="I106" s="99"/>
      <c r="J106" s="99"/>
      <c r="K106" s="99"/>
      <c r="L106" s="99"/>
      <c r="M106" s="99"/>
      <c r="N106" s="99"/>
    </row>
    <row r="107" ht="15" customHeight="1"/>
    <row r="108" spans="2:14" ht="15">
      <c r="B108" s="25" t="s">
        <v>143</v>
      </c>
      <c r="C108" s="101" t="s">
        <v>180</v>
      </c>
      <c r="D108" s="101"/>
      <c r="E108" s="101"/>
      <c r="F108" s="101"/>
      <c r="G108" s="101"/>
      <c r="H108" s="101"/>
      <c r="I108" s="101"/>
      <c r="J108" s="101"/>
      <c r="K108" s="101"/>
      <c r="L108" s="101"/>
      <c r="M108" s="101"/>
      <c r="N108" s="101"/>
    </row>
    <row r="109" spans="2:14" ht="74.25" customHeight="1">
      <c r="B109" s="25"/>
      <c r="C109" s="99" t="s">
        <v>253</v>
      </c>
      <c r="D109" s="99"/>
      <c r="E109" s="99"/>
      <c r="F109" s="99"/>
      <c r="G109" s="99"/>
      <c r="H109" s="99"/>
      <c r="I109" s="99"/>
      <c r="J109" s="99"/>
      <c r="K109" s="99"/>
      <c r="L109" s="99"/>
      <c r="M109" s="99"/>
      <c r="N109" s="99"/>
    </row>
    <row r="110" spans="2:14" ht="15">
      <c r="B110" s="25"/>
      <c r="C110" s="24"/>
      <c r="D110" s="24"/>
      <c r="E110" s="24"/>
      <c r="F110" s="24"/>
      <c r="G110" s="24"/>
      <c r="H110" s="24"/>
      <c r="I110" s="24"/>
      <c r="J110" s="24"/>
      <c r="K110" s="24"/>
      <c r="L110" s="24"/>
      <c r="M110" s="24"/>
      <c r="N110" s="24"/>
    </row>
    <row r="111" spans="2:14" ht="15">
      <c r="B111" s="25" t="s">
        <v>144</v>
      </c>
      <c r="C111" s="101" t="s">
        <v>169</v>
      </c>
      <c r="D111" s="101"/>
      <c r="E111" s="101"/>
      <c r="F111" s="101"/>
      <c r="G111" s="101"/>
      <c r="H111" s="101"/>
      <c r="I111" s="101"/>
      <c r="J111" s="101"/>
      <c r="K111" s="101"/>
      <c r="L111" s="101"/>
      <c r="M111" s="101"/>
      <c r="N111" s="101"/>
    </row>
    <row r="112" spans="3:14" ht="15" customHeight="1">
      <c r="C112" s="104" t="s">
        <v>170</v>
      </c>
      <c r="D112" s="104"/>
      <c r="E112" s="104"/>
      <c r="F112" s="104"/>
      <c r="G112" s="104"/>
      <c r="H112" s="104"/>
      <c r="I112" s="104"/>
      <c r="J112" s="104"/>
      <c r="K112" s="104"/>
      <c r="L112" s="104"/>
      <c r="M112" s="104"/>
      <c r="N112" s="104"/>
    </row>
    <row r="114" spans="2:14" ht="15">
      <c r="B114" s="25" t="s">
        <v>145</v>
      </c>
      <c r="C114" s="101" t="s">
        <v>3</v>
      </c>
      <c r="D114" s="101"/>
      <c r="E114" s="101"/>
      <c r="F114" s="101"/>
      <c r="G114" s="101"/>
      <c r="H114" s="101"/>
      <c r="I114" s="101"/>
      <c r="J114" s="101"/>
      <c r="K114" s="101"/>
      <c r="L114" s="101"/>
      <c r="M114" s="101"/>
      <c r="N114" s="101"/>
    </row>
    <row r="115" spans="3:14" ht="15">
      <c r="C115" s="103" t="s">
        <v>56</v>
      </c>
      <c r="D115" s="103"/>
      <c r="E115" s="103"/>
      <c r="F115" s="103"/>
      <c r="G115" s="103"/>
      <c r="H115" s="103"/>
      <c r="I115" s="103"/>
      <c r="J115" s="103"/>
      <c r="K115" s="103"/>
      <c r="L115" s="103"/>
      <c r="M115" s="103"/>
      <c r="N115" s="103"/>
    </row>
    <row r="116" spans="10:12" ht="15">
      <c r="J116" s="41" t="s">
        <v>67</v>
      </c>
      <c r="K116" s="42"/>
      <c r="L116" s="42" t="s">
        <v>109</v>
      </c>
    </row>
    <row r="117" spans="10:12" ht="15">
      <c r="J117" s="41" t="s">
        <v>68</v>
      </c>
      <c r="K117" s="41"/>
      <c r="L117" s="41" t="s">
        <v>68</v>
      </c>
    </row>
    <row r="118" spans="10:12" ht="15">
      <c r="J118" s="43" t="s">
        <v>217</v>
      </c>
      <c r="K118" s="43"/>
      <c r="L118" s="43" t="s">
        <v>217</v>
      </c>
    </row>
    <row r="119" spans="10:12" ht="15">
      <c r="J119" s="41" t="s">
        <v>33</v>
      </c>
      <c r="K119" s="41"/>
      <c r="L119" s="41" t="s">
        <v>33</v>
      </c>
    </row>
    <row r="120" spans="4:12" ht="15">
      <c r="D120" s="103" t="s">
        <v>57</v>
      </c>
      <c r="E120" s="103"/>
      <c r="I120" s="34"/>
      <c r="J120" s="34">
        <v>1404</v>
      </c>
      <c r="K120" s="34"/>
      <c r="L120" s="34">
        <v>1404</v>
      </c>
    </row>
    <row r="121" spans="4:12" ht="15">
      <c r="D121" s="22" t="s">
        <v>9</v>
      </c>
      <c r="I121" s="34"/>
      <c r="J121" s="34">
        <v>70</v>
      </c>
      <c r="K121" s="34"/>
      <c r="L121" s="34">
        <v>70</v>
      </c>
    </row>
    <row r="122" spans="9:12" ht="15">
      <c r="I122" s="44"/>
      <c r="J122" s="44">
        <f>SUM(J120:J121)</f>
        <v>1474</v>
      </c>
      <c r="K122" s="79"/>
      <c r="L122" s="44">
        <f>SUM(L120:L121)</f>
        <v>1474</v>
      </c>
    </row>
    <row r="124" spans="3:14" ht="30.75" customHeight="1">
      <c r="C124" s="99" t="s">
        <v>244</v>
      </c>
      <c r="D124" s="99"/>
      <c r="E124" s="99"/>
      <c r="F124" s="99"/>
      <c r="G124" s="99"/>
      <c r="H124" s="99"/>
      <c r="I124" s="99"/>
      <c r="J124" s="99"/>
      <c r="K124" s="99"/>
      <c r="L124" s="99"/>
      <c r="M124" s="99"/>
      <c r="N124" s="99"/>
    </row>
    <row r="126" spans="2:14" ht="15">
      <c r="B126" s="25" t="s">
        <v>146</v>
      </c>
      <c r="C126" s="101" t="s">
        <v>111</v>
      </c>
      <c r="D126" s="101"/>
      <c r="E126" s="101"/>
      <c r="F126" s="101"/>
      <c r="G126" s="101"/>
      <c r="H126" s="101"/>
      <c r="I126" s="101"/>
      <c r="J126" s="101"/>
      <c r="K126" s="101"/>
      <c r="L126" s="101"/>
      <c r="M126" s="101"/>
      <c r="N126" s="101"/>
    </row>
    <row r="127" spans="3:14" ht="30.75" customHeight="1">
      <c r="C127" s="99" t="s">
        <v>186</v>
      </c>
      <c r="D127" s="99"/>
      <c r="E127" s="99"/>
      <c r="F127" s="99"/>
      <c r="G127" s="99"/>
      <c r="H127" s="99"/>
      <c r="I127" s="99"/>
      <c r="J127" s="99"/>
      <c r="K127" s="99"/>
      <c r="L127" s="99"/>
      <c r="M127" s="99"/>
      <c r="N127" s="99"/>
    </row>
    <row r="129" spans="2:14" ht="15">
      <c r="B129" s="25" t="s">
        <v>147</v>
      </c>
      <c r="C129" s="101" t="s">
        <v>106</v>
      </c>
      <c r="D129" s="106"/>
      <c r="E129" s="106"/>
      <c r="F129" s="106"/>
      <c r="G129" s="106"/>
      <c r="H129" s="106"/>
      <c r="I129" s="106"/>
      <c r="J129" s="106"/>
      <c r="K129" s="106"/>
      <c r="L129" s="106"/>
      <c r="M129" s="106"/>
      <c r="N129" s="106"/>
    </row>
    <row r="130" spans="3:14" ht="29.25" customHeight="1">
      <c r="C130" s="91" t="s">
        <v>51</v>
      </c>
      <c r="D130" s="99" t="s">
        <v>176</v>
      </c>
      <c r="E130" s="99"/>
      <c r="F130" s="99"/>
      <c r="G130" s="99"/>
      <c r="H130" s="99"/>
      <c r="I130" s="99"/>
      <c r="J130" s="99"/>
      <c r="K130" s="99"/>
      <c r="L130" s="99"/>
      <c r="M130" s="99"/>
      <c r="N130" s="99"/>
    </row>
    <row r="131" ht="15">
      <c r="J131" s="43" t="s">
        <v>33</v>
      </c>
    </row>
    <row r="132" spans="4:10" ht="15">
      <c r="D132" s="22" t="s">
        <v>58</v>
      </c>
      <c r="H132" s="46"/>
      <c r="J132" s="76">
        <v>10116</v>
      </c>
    </row>
    <row r="133" spans="4:10" ht="15">
      <c r="D133" s="22" t="s">
        <v>59</v>
      </c>
      <c r="H133" s="46"/>
      <c r="J133" s="76">
        <v>4656</v>
      </c>
    </row>
    <row r="134" spans="4:10" ht="15">
      <c r="D134" s="22" t="s">
        <v>232</v>
      </c>
      <c r="E134" s="84"/>
      <c r="F134" s="84"/>
      <c r="H134" s="46"/>
      <c r="J134" s="76">
        <v>376</v>
      </c>
    </row>
    <row r="135" ht="8.25" customHeight="1"/>
    <row r="136" spans="3:4" ht="15">
      <c r="C136" s="45" t="s">
        <v>52</v>
      </c>
      <c r="D136" s="22" t="s">
        <v>218</v>
      </c>
    </row>
    <row r="137" ht="9.75" customHeight="1"/>
    <row r="138" ht="15">
      <c r="J138" s="43" t="s">
        <v>33</v>
      </c>
    </row>
    <row r="139" spans="4:10" ht="15">
      <c r="D139" s="22" t="s">
        <v>60</v>
      </c>
      <c r="H139" s="38"/>
      <c r="J139" s="76">
        <v>30945</v>
      </c>
    </row>
    <row r="140" spans="4:12" ht="15">
      <c r="D140" s="22" t="s">
        <v>61</v>
      </c>
      <c r="H140" s="38"/>
      <c r="J140" s="38">
        <v>30945</v>
      </c>
      <c r="K140" s="38"/>
      <c r="L140" s="38"/>
    </row>
    <row r="141" spans="4:10" ht="15">
      <c r="D141" s="22" t="s">
        <v>62</v>
      </c>
      <c r="H141" s="38"/>
      <c r="J141" s="76">
        <v>37233</v>
      </c>
    </row>
    <row r="142" ht="11.25" customHeight="1"/>
    <row r="143" spans="2:14" ht="15">
      <c r="B143" s="25" t="s">
        <v>148</v>
      </c>
      <c r="C143" s="101" t="s">
        <v>63</v>
      </c>
      <c r="D143" s="101"/>
      <c r="E143" s="101"/>
      <c r="F143" s="101"/>
      <c r="G143" s="101"/>
      <c r="H143" s="101"/>
      <c r="I143" s="101"/>
      <c r="J143" s="101"/>
      <c r="K143" s="101"/>
      <c r="L143" s="101"/>
      <c r="M143" s="101"/>
      <c r="N143" s="101"/>
    </row>
    <row r="144" spans="3:14" ht="16.5" customHeight="1">
      <c r="C144" s="99" t="s">
        <v>105</v>
      </c>
      <c r="D144" s="99"/>
      <c r="E144" s="99"/>
      <c r="F144" s="99"/>
      <c r="G144" s="99"/>
      <c r="H144" s="99"/>
      <c r="I144" s="99"/>
      <c r="J144" s="99"/>
      <c r="K144" s="99"/>
      <c r="L144" s="99"/>
      <c r="M144" s="99"/>
      <c r="N144" s="99"/>
    </row>
    <row r="145" ht="11.25" customHeight="1"/>
    <row r="146" spans="2:14" ht="15">
      <c r="B146" s="25" t="s">
        <v>149</v>
      </c>
      <c r="C146" s="101" t="s">
        <v>64</v>
      </c>
      <c r="D146" s="101"/>
      <c r="E146" s="101"/>
      <c r="F146" s="101"/>
      <c r="G146" s="101"/>
      <c r="H146" s="101"/>
      <c r="I146" s="101"/>
      <c r="J146" s="101"/>
      <c r="K146" s="101"/>
      <c r="L146" s="101"/>
      <c r="M146" s="101"/>
      <c r="N146" s="101"/>
    </row>
    <row r="147" spans="3:14" ht="14.25" customHeight="1">
      <c r="C147" s="103" t="s">
        <v>219</v>
      </c>
      <c r="D147" s="103"/>
      <c r="E147" s="103"/>
      <c r="F147" s="103"/>
      <c r="G147" s="103"/>
      <c r="H147" s="103"/>
      <c r="I147" s="103"/>
      <c r="J147" s="103"/>
      <c r="K147" s="103"/>
      <c r="L147" s="103"/>
      <c r="M147" s="103"/>
      <c r="N147" s="103"/>
    </row>
    <row r="148" ht="11.25" customHeight="1"/>
    <row r="149" spans="2:14" ht="15">
      <c r="B149" s="25" t="s">
        <v>150</v>
      </c>
      <c r="C149" s="101" t="s">
        <v>99</v>
      </c>
      <c r="D149" s="101"/>
      <c r="E149" s="101"/>
      <c r="F149" s="101"/>
      <c r="G149" s="101"/>
      <c r="H149" s="101"/>
      <c r="I149" s="101"/>
      <c r="J149" s="101"/>
      <c r="K149" s="101"/>
      <c r="L149" s="101"/>
      <c r="M149" s="101"/>
      <c r="N149" s="101"/>
    </row>
    <row r="150" spans="3:14" ht="15">
      <c r="C150" s="103" t="s">
        <v>100</v>
      </c>
      <c r="D150" s="103"/>
      <c r="E150" s="103"/>
      <c r="F150" s="103"/>
      <c r="G150" s="103"/>
      <c r="H150" s="103"/>
      <c r="I150" s="103"/>
      <c r="J150" s="103"/>
      <c r="K150" s="103"/>
      <c r="L150" s="103"/>
      <c r="M150" s="103"/>
      <c r="N150" s="103"/>
    </row>
    <row r="151" ht="11.25" customHeight="1"/>
    <row r="152" spans="2:14" ht="15">
      <c r="B152" s="25" t="s">
        <v>151</v>
      </c>
      <c r="C152" s="101" t="s">
        <v>101</v>
      </c>
      <c r="D152" s="101"/>
      <c r="E152" s="101"/>
      <c r="F152" s="101"/>
      <c r="G152" s="101"/>
      <c r="H152" s="101"/>
      <c r="I152" s="101"/>
      <c r="J152" s="101"/>
      <c r="K152" s="101"/>
      <c r="L152" s="101"/>
      <c r="M152" s="101"/>
      <c r="N152" s="101"/>
    </row>
    <row r="153" spans="3:14" ht="15">
      <c r="C153" s="103" t="s">
        <v>65</v>
      </c>
      <c r="D153" s="103"/>
      <c r="E153" s="103"/>
      <c r="F153" s="103"/>
      <c r="G153" s="103"/>
      <c r="H153" s="103"/>
      <c r="I153" s="103"/>
      <c r="J153" s="103"/>
      <c r="K153" s="103"/>
      <c r="L153" s="103"/>
      <c r="M153" s="103"/>
      <c r="N153" s="103"/>
    </row>
    <row r="154" ht="11.25" customHeight="1"/>
    <row r="155" spans="2:14" ht="15">
      <c r="B155" s="25" t="s">
        <v>152</v>
      </c>
      <c r="C155" s="101" t="s">
        <v>66</v>
      </c>
      <c r="D155" s="101"/>
      <c r="E155" s="101"/>
      <c r="F155" s="101"/>
      <c r="G155" s="101"/>
      <c r="H155" s="101"/>
      <c r="I155" s="101"/>
      <c r="J155" s="101"/>
      <c r="K155" s="101"/>
      <c r="L155" s="101"/>
      <c r="M155" s="101"/>
      <c r="N155" s="101"/>
    </row>
    <row r="156" spans="3:14" ht="15" customHeight="1">
      <c r="C156" s="99" t="s">
        <v>177</v>
      </c>
      <c r="D156" s="105"/>
      <c r="E156" s="105"/>
      <c r="F156" s="105"/>
      <c r="G156" s="105"/>
      <c r="H156" s="105"/>
      <c r="I156" s="105"/>
      <c r="J156" s="105"/>
      <c r="K156" s="105"/>
      <c r="L156" s="105"/>
      <c r="M156" s="105"/>
      <c r="N156" s="105"/>
    </row>
    <row r="157" ht="14.25" customHeight="1"/>
    <row r="158" spans="2:14" ht="15">
      <c r="B158" s="25" t="s">
        <v>153</v>
      </c>
      <c r="C158" s="101" t="s">
        <v>96</v>
      </c>
      <c r="D158" s="101"/>
      <c r="E158" s="101"/>
      <c r="F158" s="101"/>
      <c r="G158" s="101"/>
      <c r="H158" s="101"/>
      <c r="I158" s="101"/>
      <c r="J158" s="101"/>
      <c r="K158" s="101"/>
      <c r="L158" s="101"/>
      <c r="M158" s="101"/>
      <c r="N158" s="101"/>
    </row>
    <row r="159" spans="2:14" ht="29.25" customHeight="1">
      <c r="B159" s="25"/>
      <c r="C159" s="99" t="s">
        <v>178</v>
      </c>
      <c r="D159" s="105"/>
      <c r="E159" s="105"/>
      <c r="F159" s="105"/>
      <c r="G159" s="105"/>
      <c r="H159" s="105"/>
      <c r="I159" s="105"/>
      <c r="J159" s="105"/>
      <c r="K159" s="105"/>
      <c r="L159" s="105"/>
      <c r="M159" s="105"/>
      <c r="N159" s="105"/>
    </row>
    <row r="160" spans="10:12" ht="15">
      <c r="J160" s="27" t="s">
        <v>67</v>
      </c>
      <c r="K160" s="42"/>
      <c r="L160" s="42" t="s">
        <v>109</v>
      </c>
    </row>
    <row r="161" spans="10:12" ht="15">
      <c r="J161" s="27" t="s">
        <v>68</v>
      </c>
      <c r="K161" s="27"/>
      <c r="L161" s="27" t="s">
        <v>68</v>
      </c>
    </row>
    <row r="162" spans="10:12" ht="15">
      <c r="J162" s="45" t="s">
        <v>217</v>
      </c>
      <c r="K162" s="45"/>
      <c r="L162" s="45" t="s">
        <v>217</v>
      </c>
    </row>
    <row r="163" spans="4:12" ht="15">
      <c r="D163" s="25" t="s">
        <v>171</v>
      </c>
      <c r="H163" s="25" t="s">
        <v>71</v>
      </c>
      <c r="I163" s="38"/>
      <c r="J163" s="38">
        <f>+'Income Statement'!C39</f>
        <v>4814</v>
      </c>
      <c r="K163" s="38"/>
      <c r="L163" s="38">
        <f>+'Income Statement'!F39</f>
        <v>4814</v>
      </c>
    </row>
    <row r="164" spans="4:12" ht="15">
      <c r="D164" s="25" t="s">
        <v>69</v>
      </c>
      <c r="I164" s="38"/>
      <c r="J164" s="38"/>
      <c r="K164" s="38"/>
      <c r="L164" s="38"/>
    </row>
    <row r="165" spans="4:12" ht="15">
      <c r="D165" s="25" t="s">
        <v>70</v>
      </c>
      <c r="H165" s="25" t="s">
        <v>72</v>
      </c>
      <c r="I165" s="38"/>
      <c r="J165" s="38">
        <v>80064</v>
      </c>
      <c r="K165" s="38"/>
      <c r="L165" s="38">
        <v>80064</v>
      </c>
    </row>
    <row r="166" spans="4:12" ht="15">
      <c r="D166" s="25" t="s">
        <v>73</v>
      </c>
      <c r="H166" s="25" t="s">
        <v>74</v>
      </c>
      <c r="J166" s="49">
        <f>+'Income Statement'!C45</f>
        <v>6</v>
      </c>
      <c r="K166" s="48"/>
      <c r="L166" s="48">
        <f>+'Income Statement'!F45</f>
        <v>6</v>
      </c>
    </row>
    <row r="168" spans="3:14" ht="30" customHeight="1">
      <c r="C168" s="99" t="s">
        <v>179</v>
      </c>
      <c r="D168" s="107"/>
      <c r="E168" s="107"/>
      <c r="F168" s="107"/>
      <c r="G168" s="107"/>
      <c r="H168" s="107"/>
      <c r="I168" s="107"/>
      <c r="J168" s="107"/>
      <c r="K168" s="107"/>
      <c r="L168" s="107"/>
      <c r="M168" s="107"/>
      <c r="N168" s="107"/>
    </row>
    <row r="169" ht="12.75" customHeight="1"/>
    <row r="171" ht="15">
      <c r="C171" s="22" t="s">
        <v>75</v>
      </c>
    </row>
    <row r="173" ht="15">
      <c r="C173" s="22" t="s">
        <v>76</v>
      </c>
    </row>
    <row r="174" ht="15">
      <c r="C174" s="22" t="s">
        <v>77</v>
      </c>
    </row>
    <row r="176" ht="15">
      <c r="C176" s="22" t="s">
        <v>78</v>
      </c>
    </row>
    <row r="177" ht="15">
      <c r="C177" s="25" t="s">
        <v>243</v>
      </c>
    </row>
  </sheetData>
  <sheetProtection/>
  <mergeCells count="67">
    <mergeCell ref="C106:N106"/>
    <mergeCell ref="C109:N109"/>
    <mergeCell ref="C20:N20"/>
    <mergeCell ref="C80:N80"/>
    <mergeCell ref="D130:N130"/>
    <mergeCell ref="C23:N23"/>
    <mergeCell ref="C21:N21"/>
    <mergeCell ref="C26:N26"/>
    <mergeCell ref="C88:N88"/>
    <mergeCell ref="C83:N83"/>
    <mergeCell ref="C24:N24"/>
    <mergeCell ref="C85:N85"/>
    <mergeCell ref="C27:N27"/>
    <mergeCell ref="C33:N33"/>
    <mergeCell ref="C82:N82"/>
    <mergeCell ref="C29:N29"/>
    <mergeCell ref="C31:N31"/>
    <mergeCell ref="C30:N30"/>
    <mergeCell ref="A3:N3"/>
    <mergeCell ref="A4:N4"/>
    <mergeCell ref="C17:N17"/>
    <mergeCell ref="C18:N18"/>
    <mergeCell ref="C7:F7"/>
    <mergeCell ref="C8:N8"/>
    <mergeCell ref="C14:N14"/>
    <mergeCell ref="C12:N12"/>
    <mergeCell ref="B5:C5"/>
    <mergeCell ref="C10:N10"/>
    <mergeCell ref="C15:N15"/>
    <mergeCell ref="C168:N168"/>
    <mergeCell ref="C150:N150"/>
    <mergeCell ref="C152:N152"/>
    <mergeCell ref="C143:N143"/>
    <mergeCell ref="C144:N144"/>
    <mergeCell ref="C147:N147"/>
    <mergeCell ref="C155:N155"/>
    <mergeCell ref="C159:N159"/>
    <mergeCell ref="C149:N149"/>
    <mergeCell ref="D120:E120"/>
    <mergeCell ref="C158:N158"/>
    <mergeCell ref="C86:N86"/>
    <mergeCell ref="C114:N114"/>
    <mergeCell ref="C112:N112"/>
    <mergeCell ref="C156:N156"/>
    <mergeCell ref="C124:N124"/>
    <mergeCell ref="C115:N115"/>
    <mergeCell ref="C127:N127"/>
    <mergeCell ref="C129:N129"/>
    <mergeCell ref="C146:N146"/>
    <mergeCell ref="C153:N153"/>
    <mergeCell ref="C126:N126"/>
    <mergeCell ref="C111:N111"/>
    <mergeCell ref="C108:N108"/>
    <mergeCell ref="C89:N89"/>
    <mergeCell ref="P90:Z90"/>
    <mergeCell ref="P91:Z91"/>
    <mergeCell ref="C102:N102"/>
    <mergeCell ref="C105:N105"/>
    <mergeCell ref="C100:N100"/>
    <mergeCell ref="C97:N97"/>
    <mergeCell ref="C101:N101"/>
    <mergeCell ref="C94:N94"/>
    <mergeCell ref="C99:N99"/>
    <mergeCell ref="C93:N93"/>
    <mergeCell ref="C103:N103"/>
    <mergeCell ref="D90:N90"/>
    <mergeCell ref="D91:N91"/>
  </mergeCells>
  <printOptions/>
  <pageMargins left="0.5" right="0.75" top="0.75" bottom="0.5" header="0.5" footer="0.5"/>
  <pageSetup fitToHeight="1" fitToWidth="1" horizontalDpi="300" verticalDpi="300" orientation="portrait" paperSize="9" scale="22" r:id="rId1"/>
  <rowBreaks count="3" manualBreakCount="3">
    <brk id="31" max="13" man="1"/>
    <brk id="106" max="13" man="1"/>
    <brk id="150" max="13" man="1"/>
  </rowBreaks>
  <colBreaks count="1" manualBreakCount="1">
    <brk id="14" max="16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Unknown 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 User</dc:creator>
  <cp:keywords/>
  <dc:description/>
  <cp:lastModifiedBy>user</cp:lastModifiedBy>
  <cp:lastPrinted>2009-11-06T03:59:19Z</cp:lastPrinted>
  <dcterms:created xsi:type="dcterms:W3CDTF">2002-09-05T22:09:56Z</dcterms:created>
  <dcterms:modified xsi:type="dcterms:W3CDTF">2009-11-06T04:00:23Z</dcterms:modified>
  <cp:category/>
  <cp:version/>
  <cp:contentType/>
  <cp:contentStatus/>
</cp:coreProperties>
</file>